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defaultThemeVersion="166925"/>
  <mc:AlternateContent xmlns:mc="http://schemas.openxmlformats.org/markup-compatibility/2006">
    <mc:Choice Requires="x15">
      <x15ac:absPath xmlns:x15ac="http://schemas.microsoft.com/office/spreadsheetml/2010/11/ac" url="H:\TerRefinishAutocol\MKT\CASTRO - PRODUCT MANAGEMENT\2025\PROMOCIONES\PROMO NAVIDAD 2025\HOJAS DE PEDIDO\"/>
    </mc:Choice>
  </mc:AlternateContent>
  <xr:revisionPtr revIDLastSave="0" documentId="8_{3A995D15-133C-4D01-825E-0A7DDA674260}" xr6:coauthVersionLast="47" xr6:coauthVersionMax="47" xr10:uidLastSave="{00000000-0000-0000-0000-000000000000}"/>
  <bookViews>
    <workbookView xWindow="-25320" yWindow="405" windowWidth="25440" windowHeight="15270" xr2:uid="{45F142A4-6FB7-488C-BBB2-3ADFDAE3ED4C}"/>
  </bookViews>
  <sheets>
    <sheet name="CALCULADORA PROMO" sheetId="1" r:id="rId1"/>
    <sheet name="REFERENCIAS INCLUIDAS MMY" sheetId="5"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25" i="1" l="1"/>
  <c r="R12" i="1" l="1"/>
  <c r="R11" i="1"/>
  <c r="R10" i="1"/>
  <c r="R9" i="1"/>
  <c r="Q8" i="1"/>
  <c r="F13" i="1" s="1"/>
  <c r="Q5" i="1"/>
  <c r="R24" i="1"/>
  <c r="R22" i="1"/>
  <c r="R23" i="1"/>
  <c r="R21" i="1"/>
  <c r="R18" i="1"/>
  <c r="R19" i="1"/>
  <c r="R20" i="1"/>
  <c r="R17" i="1"/>
  <c r="R14" i="1"/>
  <c r="R15" i="1"/>
  <c r="R16" i="1"/>
  <c r="R13" i="1"/>
  <c r="Q7" i="1" l="1"/>
  <c r="R30" i="1" s="1"/>
  <c r="F15" i="1" s="1"/>
  <c r="R27" i="1"/>
  <c r="Q12" i="1" s="1" a="1"/>
  <c r="Q12" i="1" s="1"/>
  <c r="C18" i="1"/>
  <c r="C26" i="1"/>
  <c r="C22" i="1"/>
  <c r="C29" i="1"/>
  <c r="R29" i="1" l="1"/>
  <c r="H29" i="1" s="1"/>
  <c r="Q11" i="1" a="1"/>
  <c r="Q11" i="1" s="1"/>
  <c r="R28" i="1" s="1"/>
  <c r="H26" i="1" s="1"/>
  <c r="Q10" i="1" a="1"/>
  <c r="Q10" i="1" s="1"/>
  <c r="Q29" i="1" s="1"/>
  <c r="H22" i="1" s="1"/>
  <c r="Q9" i="1" a="1"/>
  <c r="Q9" i="1" s="1"/>
  <c r="Q28" i="1" s="1"/>
  <c r="H18"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<sst xmlns="http://schemas.openxmlformats.org/spreadsheetml/2006/main" count="123" uniqueCount="116">
  <si>
    <t>OCULTAR</t>
  </si>
  <si>
    <t>Hasta</t>
  </si>
  <si>
    <t>a elegir entre</t>
  </si>
  <si>
    <t>o</t>
  </si>
  <si>
    <t>Con este pedido, puede acceder a:</t>
  </si>
  <si>
    <t>Puede pedir:</t>
  </si>
  <si>
    <t>DATOS DEL DISTRIBUIDOR</t>
  </si>
  <si>
    <t>NOMBRE DISTRIBUIDOR</t>
  </si>
  <si>
    <t>DIRECCIÓN DE ENTREGA</t>
  </si>
  <si>
    <t>PERSONA DE CONTACTO</t>
  </si>
  <si>
    <t>TELÉFONO DE CONTACTO</t>
  </si>
  <si>
    <t>CÓDIGO POSTAL Y MUNICIPIO</t>
  </si>
  <si>
    <r>
      <t xml:space="preserve">NÚMERO PEDIDO WEB </t>
    </r>
    <r>
      <rPr>
        <b/>
        <sz val="11"/>
        <color theme="1"/>
        <rFont val="Calibri"/>
        <family val="2"/>
      </rPr>
      <t>→</t>
    </r>
  </si>
  <si>
    <t>más</t>
  </si>
  <si>
    <t>1.1</t>
  </si>
  <si>
    <t>1.2</t>
  </si>
  <si>
    <t>1.3</t>
  </si>
  <si>
    <t>1.4</t>
  </si>
  <si>
    <t>2.1</t>
  </si>
  <si>
    <t>2.2</t>
  </si>
  <si>
    <t>2.3</t>
  </si>
  <si>
    <t>2.4</t>
  </si>
  <si>
    <t>3.1</t>
  </si>
  <si>
    <t>3.2</t>
  </si>
  <si>
    <t>3.3</t>
  </si>
  <si>
    <t>4.1</t>
  </si>
  <si>
    <t>4.2</t>
  </si>
  <si>
    <t>Restante</t>
  </si>
  <si>
    <t>Incremente pedido o rectifique</t>
  </si>
  <si>
    <t>Incremente o rectifique</t>
  </si>
  <si>
    <t>CONDICIONES DE LA PROMOCIÓN E INSTRUCCIONES</t>
  </si>
  <si>
    <t>BARNIZ MATE</t>
  </si>
  <si>
    <t>BARNIZ BAJO BRILLO</t>
  </si>
  <si>
    <t>BARNIZ AL AGUA</t>
  </si>
  <si>
    <t>Gama básica</t>
  </si>
  <si>
    <t>No disponible en productos GB</t>
  </si>
  <si>
    <t>(seleccionar)</t>
  </si>
  <si>
    <t>Cantidad:</t>
  </si>
  <si>
    <r>
      <t xml:space="preserve">IMPORTE PEDIDO </t>
    </r>
    <r>
      <rPr>
        <b/>
        <sz val="14"/>
        <color theme="1"/>
        <rFont val="Calibri"/>
        <family val="2"/>
      </rPr>
      <t>→</t>
    </r>
    <r>
      <rPr>
        <b/>
        <sz val="14"/>
        <color theme="1"/>
        <rFont val="Calibri"/>
        <family val="2"/>
        <scheme val="minor"/>
      </rPr>
      <t xml:space="preserve">
</t>
    </r>
    <r>
      <rPr>
        <b/>
        <sz val="9"/>
        <color theme="1"/>
        <rFont val="Calibri"/>
        <family val="2"/>
        <scheme val="minor"/>
      </rPr>
      <t>(no rellenar si pide gama básica)</t>
    </r>
  </si>
  <si>
    <t>REGALOS "BRONCE"</t>
  </si>
  <si>
    <t>REGALOS "PLATA"</t>
  </si>
  <si>
    <t>REGALOS "ORO"</t>
  </si>
  <si>
    <t>REGALOS "PLATINO"</t>
  </si>
  <si>
    <t>BARNICES</t>
  </si>
  <si>
    <t>APAREJOS</t>
  </si>
  <si>
    <t>COMENTARIOS</t>
  </si>
  <si>
    <t>DESCRIPCIÓN</t>
  </si>
  <si>
    <t>CÓDIGO</t>
  </si>
  <si>
    <t>1.841.9101/E1</t>
  </si>
  <si>
    <t>APAREJO MULTISUSTRATOS - BLANCO</t>
  </si>
  <si>
    <t>Catalizadores:
1.954.2925/E0.5 y 1.954.2925/E2.5</t>
  </si>
  <si>
    <t>1.841.9104/E3</t>
  </si>
  <si>
    <t>APAREJO MULTISUSTRATOS - GRIS</t>
  </si>
  <si>
    <t>1.841.9106/E1</t>
  </si>
  <si>
    <t>APAREJO MULTISUSTRATOS - GRIS OSCURO</t>
  </si>
  <si>
    <t>1.856.5101/E3</t>
  </si>
  <si>
    <t>APAREJO HP MULTIGREY - BLANCO M1</t>
  </si>
  <si>
    <t>1.856.5104/E3</t>
  </si>
  <si>
    <t>APAREJO HP MULTIGREY - GRIS M4</t>
  </si>
  <si>
    <t>1.856.5106/E3</t>
  </si>
  <si>
    <t>APAREJO HP MULTIGREY - GRIS OSCURO M6</t>
  </si>
  <si>
    <t>1.856.6111/E3</t>
  </si>
  <si>
    <t>APAREJO MULTI-DRY BLANCO M1</t>
  </si>
  <si>
    <t>Catalizador: 1.955.7055/E1</t>
  </si>
  <si>
    <t>1.856.6114/E3</t>
  </si>
  <si>
    <t>APAREJO MULTI-DRY GRIS M4</t>
  </si>
  <si>
    <t>1.856.6116/E3</t>
  </si>
  <si>
    <t>APAREJO MULTI-DRY GRIS OSCURO M6</t>
  </si>
  <si>
    <t>1.856.7101/E2.5</t>
  </si>
  <si>
    <t>APAREJO RAPID PRIMER BLANCO M1</t>
  </si>
  <si>
    <r>
      <rPr>
        <b/>
        <sz val="9"/>
        <color rgb="FFC00000"/>
        <rFont val="Calibri"/>
        <family val="2"/>
        <scheme val="minor"/>
      </rPr>
      <t>Ver condiciones gama básica.</t>
    </r>
    <r>
      <rPr>
        <sz val="9"/>
        <color theme="1"/>
        <rFont val="Calibri"/>
        <family val="2"/>
        <scheme val="minor"/>
      </rPr>
      <t xml:space="preserve"> Catalizadores: 1.954.2710/E0.5, 1.954.2710/E2.5, 1.954.2720/E0.5, 1.954.2720/E2.5, 1.954.2730/E0.5, 1.954.2730/E2.5, 1.954.4000/E0.5, 1.954.4000/E2.5, 1.954.6000/E0.5, 1.954.6000/E1, 1.954.6000/E2.5 y 1.954.8000/E1.</t>
    </r>
  </si>
  <si>
    <t>1.856.7104/E2.5</t>
  </si>
  <si>
    <t>APAREJO RAPID PRIMER GRIS M4</t>
  </si>
  <si>
    <t>1.856.7106/E2.5</t>
  </si>
  <si>
    <t>APAREJO RAPID PRIMER GRIS OSCURO M6</t>
  </si>
  <si>
    <t>1.360.0315/E5</t>
  </si>
  <si>
    <t>HS BARNIZ 0315</t>
  </si>
  <si>
    <r>
      <rPr>
        <b/>
        <sz val="9"/>
        <color rgb="FFC00000"/>
        <rFont val="Calibri"/>
        <family val="2"/>
        <scheme val="minor"/>
      </rPr>
      <t>Ver condiciones gama básica.</t>
    </r>
    <r>
      <rPr>
        <sz val="9"/>
        <color theme="1"/>
        <rFont val="Calibri"/>
        <family val="2"/>
        <scheme val="minor"/>
      </rPr>
      <t xml:space="preserve"> Catalizadores: 1.954.2710/E0.5, 1.954.2710/E2.5, 1.954.2720/E0.5, 1.954.2720/E2.5, 1.954.2730/E0.5, 1.954.2730/E2.5 y 1.954.2740/E2.5.</t>
    </r>
  </si>
  <si>
    <t>1.360.0325/E5</t>
  </si>
  <si>
    <t>BARNIZ UHS 0325</t>
  </si>
  <si>
    <r>
      <rPr>
        <b/>
        <sz val="9"/>
        <color rgb="FFC00000"/>
        <rFont val="Calibri"/>
        <family val="2"/>
        <scheme val="minor"/>
      </rPr>
      <t>Ver condiciones gama básica.</t>
    </r>
    <r>
      <rPr>
        <sz val="9"/>
        <color theme="1"/>
        <rFont val="Calibri"/>
        <family val="2"/>
        <scheme val="minor"/>
      </rPr>
      <t xml:space="preserve"> Catalizadores: 1.954.2545/E2.5 y 1.954.2550/E2.5.</t>
    </r>
  </si>
  <si>
    <t>1.360.0380/E5</t>
  </si>
  <si>
    <t>BARNIZ UHS 0380</t>
  </si>
  <si>
    <t>Catalizadores: 1.954.2925/E0.5 y 1.954.2925/E2.5</t>
  </si>
  <si>
    <t>1.360.0390/E5</t>
  </si>
  <si>
    <t>BARNIZ UHS EXTRA 0390</t>
  </si>
  <si>
    <t>Catalizador: 1.954.2935/E2.5</t>
  </si>
  <si>
    <t>1.360.0395/E5</t>
  </si>
  <si>
    <t>BARNIZ UHS 0395</t>
  </si>
  <si>
    <t>1.360.0396/E5</t>
  </si>
  <si>
    <t>BARNIZ UHS 0396</t>
  </si>
  <si>
    <t>Catalizadores: 1.954.2936/E2.5 y 1.954.2937/E2.5</t>
  </si>
  <si>
    <t>1.360.0710/E1</t>
  </si>
  <si>
    <t>1.360.0750/E1</t>
  </si>
  <si>
    <t>1.360.0950/E5</t>
  </si>
  <si>
    <t>BARNIZ UHS HP 0950</t>
  </si>
  <si>
    <t>1.600.0150/E1</t>
  </si>
  <si>
    <t>Catalizador: 1.960.0450/E0.5</t>
  </si>
  <si>
    <r>
      <t>Introduzca en la casilla amarilla el importe del pedido (</t>
    </r>
    <r>
      <rPr>
        <b/>
        <i/>
        <sz val="11"/>
        <color theme="1"/>
        <rFont val="Calibri"/>
        <family val="2"/>
        <scheme val="minor"/>
      </rPr>
      <t xml:space="preserve">el pedido debe incluir </t>
    </r>
    <r>
      <rPr>
        <b/>
        <i/>
        <sz val="11"/>
        <color rgb="FFC00000"/>
        <rFont val="Calibri"/>
        <family val="2"/>
        <scheme val="minor"/>
      </rPr>
      <t>ÚNICAMENTE PRODUCTOS EN PROMOCIÓN</t>
    </r>
    <r>
      <rPr>
        <i/>
        <sz val="11"/>
        <color theme="1"/>
        <rFont val="Calibri"/>
        <family val="2"/>
        <scheme val="minor"/>
      </rPr>
      <t>) :</t>
    </r>
  </si>
  <si>
    <r>
      <t xml:space="preserve">Si su pedido contiene productos de </t>
    </r>
    <r>
      <rPr>
        <b/>
        <i/>
        <sz val="11"/>
        <color rgb="FFFF0000"/>
        <rFont val="Calibri"/>
        <family val="2"/>
        <scheme val="minor"/>
      </rPr>
      <t>GAMA BÁSICA</t>
    </r>
    <r>
      <rPr>
        <i/>
        <sz val="11"/>
        <color theme="1"/>
        <rFont val="Calibri"/>
        <family val="2"/>
        <scheme val="minor"/>
      </rPr>
      <t xml:space="preserve">, </t>
    </r>
    <r>
      <rPr>
        <b/>
        <i/>
        <sz val="11"/>
        <color theme="1"/>
        <rFont val="Calibri"/>
        <family val="2"/>
        <scheme val="minor"/>
      </rPr>
      <t xml:space="preserve">deje el </t>
    </r>
    <r>
      <rPr>
        <b/>
        <i/>
        <sz val="11"/>
        <color rgb="FFFF0000"/>
        <rFont val="Calibri"/>
        <family val="2"/>
        <scheme val="minor"/>
      </rPr>
      <t>importe en blanco</t>
    </r>
    <r>
      <rPr>
        <b/>
        <i/>
        <sz val="11"/>
        <color theme="1"/>
        <rFont val="Calibri"/>
        <family val="2"/>
        <scheme val="minor"/>
      </rPr>
      <t xml:space="preserve"> y seleccione "Gama Básica" aquí </t>
    </r>
    <r>
      <rPr>
        <b/>
        <sz val="11"/>
        <color theme="1"/>
        <rFont val="Calibri"/>
        <family val="2"/>
      </rPr>
      <t>→</t>
    </r>
  </si>
  <si>
    <t>1.1 Surtido navideño variado (ref. 2)</t>
  </si>
  <si>
    <t>1.2 Surtido gourmet (ref. 230)</t>
  </si>
  <si>
    <t>1.3 Selección de vinos (ref. 34)</t>
  </si>
  <si>
    <t>1.4 Localizador de viaje</t>
  </si>
  <si>
    <t>2.1 Surtido navideño selecto (ref. 4)</t>
  </si>
  <si>
    <t>2.2 Surtido gourmet selecto (ref. 214)</t>
  </si>
  <si>
    <t>2.3 Selección de vinos D.O. Rioja (ref. 36)</t>
  </si>
  <si>
    <t>2.4 Baliza V16 geolocalizada</t>
  </si>
  <si>
    <t>3.1 Surtido navideño premium (ref. 10)</t>
  </si>
  <si>
    <t>3.2 Surtido gourmet premium (ref. 218)</t>
  </si>
  <si>
    <t>3.3 Mochila de viaje American Tourister</t>
  </si>
  <si>
    <t>4.1 Paleta de cebo 50% ibérica</t>
  </si>
  <si>
    <t>4.2 Lote con paleta reserva Duroc (ref. 19)</t>
  </si>
  <si>
    <t>Escriba en las casillas amarillas las cantidades deseadas de cada regalo. A la derecha verá cuántos regalos más de cada categoría puede conseguir con el importe de su pedido. Puede combinar regalos de categorías distintas (salvo gama básica). Para más información, contacte con Atención al Cliente.</t>
  </si>
  <si>
    <r>
      <rPr>
        <b/>
        <sz val="14"/>
        <color indexed="23"/>
        <rFont val="Calibri"/>
        <family val="2"/>
      </rPr>
      <t xml:space="preserve">Hoja de Pedido para el Distribuidor </t>
    </r>
    <r>
      <rPr>
        <b/>
        <sz val="14"/>
        <rFont val="Calibri"/>
        <family val="2"/>
      </rPr>
      <t xml:space="preserve">
</t>
    </r>
    <r>
      <rPr>
        <b/>
        <sz val="24"/>
        <rFont val="Calibri"/>
        <family val="2"/>
      </rPr>
      <t>PROMOCIÓN NAVIDAD 2025</t>
    </r>
    <r>
      <rPr>
        <b/>
        <sz val="14"/>
        <rFont val="Calibri"/>
        <family val="2"/>
      </rPr>
      <t xml:space="preserve">
</t>
    </r>
    <r>
      <rPr>
        <b/>
        <sz val="16"/>
        <color indexed="62"/>
        <rFont val="Calibri"/>
        <family val="2"/>
      </rPr>
      <t>14/10/2025 - 14/11/2025</t>
    </r>
  </si>
  <si>
    <r>
      <t>Promoción aplicable a pedidos recepcionados durante el periodo promocional (entre mates 14 de octubre y viernes 14 de noviembre, ambos inclusive).</t>
    </r>
    <r>
      <rPr>
        <sz val="10"/>
        <color theme="1"/>
        <rFont val="Calibri"/>
        <family val="2"/>
        <scheme val="minor"/>
      </rPr>
      <t xml:space="preserve"> </t>
    </r>
    <r>
      <rPr>
        <b/>
        <sz val="10"/>
        <color rgb="FFFF0000"/>
        <rFont val="Calibri"/>
        <family val="2"/>
        <scheme val="minor"/>
      </rPr>
      <t>El pedido debe incluir únicamente referencias incluidas en la promoción</t>
    </r>
    <r>
      <rPr>
        <sz val="10"/>
        <color theme="1"/>
        <rFont val="Calibri"/>
        <family val="2"/>
        <scheme val="minor"/>
      </rPr>
      <t>.</t>
    </r>
    <r>
      <rPr>
        <sz val="9"/>
        <color theme="1"/>
        <rFont val="Calibri"/>
        <family val="2"/>
        <scheme val="minor"/>
      </rPr>
      <t xml:space="preserve"> Puede consultar la lista de referencias incluidas en la pestaña "REFERENCIAS INCLUIDAS".
</t>
    </r>
    <r>
      <rPr>
        <b/>
        <sz val="9"/>
        <color theme="1"/>
        <rFont val="Calibri"/>
        <family val="2"/>
        <scheme val="minor"/>
      </rPr>
      <t>Envíe el pedido vía web indicando "PROMOCIÓN NAVIDAD" en comentarios u observaciones. Después rellene esta hoja y remítala a PPG Ibérica Sales &amp; Services, S.L.</t>
    </r>
    <r>
      <rPr>
        <sz val="9"/>
        <color theme="1"/>
        <rFont val="Calibri"/>
        <family val="2"/>
        <scheme val="minor"/>
      </rPr>
      <t>, al correo electrónico de su responsable de Atención al Cliente. El taller podrá elegir cualquiera de los lotes indicados, o varios a la vez. Promoción no acumulable a condiciones o descuentos pactados particularmente o a otras promociones que puedan existir en el momento del pedido. Si se agotasen las existencias del producto solicitado se entregaría otro de características similares o superiores.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</si>
</sst>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 &quot;€&quot;"/>
    <numFmt numFmtId="165" formatCode="#,##0\ &quot;€&quot;"/>
    <numFmt numFmtId="166" formatCode="#,##0.0\ &quot;€&quot;"/>
  </numFmts>
  <fonts count="30" x14ac:knownFonts="1">
    <font>
      <sz val="11"/>
      <color theme="1"/>
      <name val="Calibri"/>
      <family val="2"/>
      <scheme val="minor"/>
    </font>
    <font>
      <b/>
      <sz val="11"/>
      <color theme="0"/>
      <name val="Calibri"/>
      <family val="2"/>
      <scheme val="minor"/>
    </font>
    <font>
      <b/>
      <sz val="11"/>
      <color theme="1"/>
      <name val="Calibri"/>
      <family val="2"/>
      <scheme val="minor"/>
    </font>
    <font>
      <b/>
      <sz val="11"/>
      <color rgb="FFFF0000"/>
      <name val="Calibri"/>
      <family val="2"/>
      <scheme val="minor"/>
    </font>
    <font>
      <i/>
      <sz val="11"/>
      <color theme="1"/>
      <name val="Calibri"/>
      <family val="2"/>
      <scheme val="minor"/>
    </font>
    <font>
      <b/>
      <sz val="14"/>
      <color theme="1"/>
      <name val="Calibri"/>
      <family val="2"/>
      <scheme val="minor"/>
    </font>
    <font>
      <b/>
      <sz val="14"/>
      <color theme="1"/>
      <name val="Calibri"/>
      <family val="2"/>
    </font>
    <font>
      <b/>
      <i/>
      <sz val="11"/>
      <color theme="1"/>
      <name val="Calibri"/>
      <family val="2"/>
      <scheme val="minor"/>
    </font>
    <font>
      <sz val="10"/>
      <name val="Arial"/>
      <family val="2"/>
    </font>
    <font>
      <b/>
      <sz val="14"/>
      <name val="Calibri"/>
      <family val="2"/>
      <scheme val="minor"/>
    </font>
    <font>
      <b/>
      <sz val="12"/>
      <name val="Calibri"/>
      <family val="2"/>
      <scheme val="minor"/>
    </font>
    <font>
      <sz val="11"/>
      <name val="Calibri"/>
      <family val="2"/>
      <scheme val="minor"/>
    </font>
    <font>
      <sz val="12"/>
      <name val="Calibri"/>
      <family val="2"/>
      <scheme val="minor"/>
    </font>
    <font>
      <b/>
      <sz val="12"/>
      <color rgb="FFFF0000"/>
      <name val="Calibri"/>
      <family val="2"/>
      <scheme val="minor"/>
    </font>
    <font>
      <b/>
      <sz val="14"/>
      <name val="Calibri"/>
      <family val="2"/>
    </font>
    <font>
      <b/>
      <sz val="14"/>
      <color indexed="23"/>
      <name val="Calibri"/>
      <family val="2"/>
    </font>
    <font>
      <b/>
      <sz val="24"/>
      <name val="Calibri"/>
      <family val="2"/>
    </font>
    <font>
      <b/>
      <sz val="16"/>
      <color indexed="62"/>
      <name val="Calibri"/>
      <family val="2"/>
    </font>
    <font>
      <b/>
      <sz val="11"/>
      <color rgb="FFC00000"/>
      <name val="Calibri"/>
      <family val="2"/>
      <scheme val="minor"/>
    </font>
    <font>
      <sz val="10"/>
      <name val="Arial"/>
      <family val="2"/>
    </font>
    <font>
      <b/>
      <sz val="14"/>
      <color rgb="FFFF0000"/>
      <name val="Calibri"/>
      <family val="2"/>
      <scheme val="minor"/>
    </font>
    <font>
      <sz val="10"/>
      <color theme="1"/>
      <name val="Calibri"/>
      <family val="2"/>
      <scheme val="minor"/>
    </font>
    <font>
      <b/>
      <sz val="11"/>
      <color theme="1"/>
      <name val="Calibri"/>
      <family val="2"/>
    </font>
    <font>
      <sz val="9"/>
      <color theme="1"/>
      <name val="Calibri"/>
      <family val="2"/>
      <scheme val="minor"/>
    </font>
    <font>
      <b/>
      <sz val="9"/>
      <color theme="1"/>
      <name val="Calibri"/>
      <family val="2"/>
      <scheme val="minor"/>
    </font>
    <font>
      <b/>
      <i/>
      <sz val="11"/>
      <color rgb="FFFF0000"/>
      <name val="Calibri"/>
      <family val="2"/>
      <scheme val="minor"/>
    </font>
    <font>
      <b/>
      <sz val="9"/>
      <color rgb="FFC00000"/>
      <name val="Calibri"/>
      <family val="2"/>
      <scheme val="minor"/>
    </font>
    <font>
      <sz val="10"/>
      <name val="Calibri"/>
      <family val="2"/>
      <scheme val="minor"/>
    </font>
    <font>
      <b/>
      <sz val="10"/>
      <color rgb="FFFF0000"/>
      <name val="Calibri"/>
      <family val="2"/>
      <scheme val="minor"/>
    </font>
    <font>
      <b/>
      <i/>
      <sz val="11"/>
      <color rgb="FFC00000"/>
      <name val="Calibri"/>
      <family val="2"/>
      <scheme val="minor"/>
    </font>
  </fonts>
  <fills count="11">
    <fill>
      <patternFill patternType="none"/>
    </fill>
    <fill>
      <patternFill patternType="gray125"/>
    </fill>
    <fill>
      <patternFill patternType="solid">
        <fgColor rgb="FFFFFF00"/>
        <bgColor indexed="64"/>
      </patternFill>
    </fill>
    <fill>
      <patternFill patternType="solid">
        <fgColor theme="0" tint="-4.9989318521683403E-2"/>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0"/>
        <bgColor indexed="64"/>
      </patternFill>
    </fill>
    <fill>
      <patternFill patternType="solid">
        <fgColor theme="2" tint="-9.9978637043366805E-2"/>
        <bgColor indexed="64"/>
      </patternFill>
    </fill>
    <fill>
      <patternFill patternType="solid">
        <fgColor rgb="FFFFF8E5"/>
        <bgColor indexed="64"/>
      </patternFill>
    </fill>
    <fill>
      <patternFill patternType="solid">
        <fgColor theme="2"/>
        <bgColor indexed="64"/>
      </patternFill>
    </fill>
  </fills>
  <borders count="30">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top style="thin">
        <color indexed="64"/>
      </top>
      <bottom/>
      <diagonal/>
    </border>
    <border>
      <left style="thin">
        <color indexed="64"/>
      </left>
      <right style="thin">
        <color indexed="64"/>
      </right>
      <top style="thin">
        <color indexed="64"/>
      </top>
      <bottom/>
      <diagonal/>
    </border>
  </borders>
  <cellStyleXfs count="3">
    <xf numFmtId="0" fontId="0" fillId="0" borderId="0"/>
    <xf numFmtId="0" fontId="8" fillId="0" borderId="0"/>
    <xf numFmtId="0" fontId="19" fillId="0" borderId="0"/>
  </cellStyleXfs>
  <cellXfs count="125">
    <xf numFmtId="0" fontId="0" fillId="0" borderId="0" xfId="0"/>
    <xf numFmtId="0" fontId="0" fillId="0" borderId="0" xfId="0" applyAlignment="1">
      <alignment vertical="center"/>
    </xf>
    <xf numFmtId="0" fontId="0" fillId="7" borderId="7" xfId="0" applyFill="1" applyBorder="1" applyAlignment="1">
      <alignment vertical="center"/>
    </xf>
    <xf numFmtId="0" fontId="0" fillId="7" borderId="8" xfId="0" applyFill="1" applyBorder="1" applyAlignment="1">
      <alignment vertical="center"/>
    </xf>
    <xf numFmtId="0" fontId="0" fillId="7" borderId="9" xfId="0" applyFill="1" applyBorder="1" applyAlignment="1">
      <alignment vertical="center"/>
    </xf>
    <xf numFmtId="0" fontId="0" fillId="7" borderId="6" xfId="0" applyFill="1" applyBorder="1" applyAlignment="1">
      <alignment vertical="center"/>
    </xf>
    <xf numFmtId="0" fontId="0" fillId="7" borderId="5" xfId="0" applyFill="1" applyBorder="1" applyAlignment="1">
      <alignment vertical="center"/>
    </xf>
    <xf numFmtId="0" fontId="11" fillId="7" borderId="5" xfId="1" applyFont="1" applyFill="1" applyBorder="1" applyAlignment="1">
      <alignment vertical="center"/>
    </xf>
    <xf numFmtId="0" fontId="12" fillId="7" borderId="5" xfId="1" applyFont="1" applyFill="1" applyBorder="1" applyAlignment="1">
      <alignment vertical="center"/>
    </xf>
    <xf numFmtId="0" fontId="10" fillId="7" borderId="0" xfId="0" applyFont="1" applyFill="1" applyAlignment="1">
      <alignment horizontal="center" vertical="center"/>
    </xf>
    <xf numFmtId="0" fontId="12" fillId="7" borderId="0" xfId="0" applyFont="1" applyFill="1" applyAlignment="1">
      <alignment vertical="center"/>
    </xf>
    <xf numFmtId="0" fontId="0" fillId="7" borderId="0" xfId="0" applyFill="1" applyAlignment="1">
      <alignment vertical="center"/>
    </xf>
    <xf numFmtId="0" fontId="12" fillId="7" borderId="0" xfId="1" applyFont="1" applyFill="1" applyAlignment="1">
      <alignment vertical="center"/>
    </xf>
    <xf numFmtId="0" fontId="13" fillId="7" borderId="0" xfId="0" applyFont="1" applyFill="1" applyAlignment="1">
      <alignment horizontal="left" vertical="center" wrapText="1"/>
    </xf>
    <xf numFmtId="0" fontId="12" fillId="7" borderId="0" xfId="0" applyFont="1" applyFill="1" applyAlignment="1">
      <alignment horizontal="left" vertical="center" wrapText="1"/>
    </xf>
    <xf numFmtId="0" fontId="12" fillId="7" borderId="0" xfId="1" applyFont="1" applyFill="1" applyAlignment="1">
      <alignment horizontal="left" vertical="center" wrapText="1"/>
    </xf>
    <xf numFmtId="0" fontId="0" fillId="7" borderId="0" xfId="0" applyFill="1" applyAlignment="1">
      <alignment horizontal="left" vertical="center" wrapText="1"/>
    </xf>
    <xf numFmtId="0" fontId="2" fillId="7" borderId="0" xfId="0" applyFont="1" applyFill="1" applyAlignment="1">
      <alignment vertical="center"/>
    </xf>
    <xf numFmtId="0" fontId="0" fillId="7" borderId="2" xfId="0" applyFill="1" applyBorder="1" applyAlignment="1">
      <alignment vertical="center"/>
    </xf>
    <xf numFmtId="0" fontId="0" fillId="7" borderId="3" xfId="0" applyFill="1" applyBorder="1" applyAlignment="1">
      <alignment vertical="center"/>
    </xf>
    <xf numFmtId="0" fontId="0" fillId="7" borderId="4" xfId="0" applyFill="1" applyBorder="1" applyAlignment="1">
      <alignment vertical="center"/>
    </xf>
    <xf numFmtId="0" fontId="11" fillId="7" borderId="17" xfId="1" applyFont="1" applyFill="1" applyBorder="1" applyAlignment="1">
      <alignment vertical="center"/>
    </xf>
    <xf numFmtId="0" fontId="14" fillId="7" borderId="17" xfId="1" applyFont="1" applyFill="1" applyBorder="1" applyAlignment="1">
      <alignment vertical="center" wrapText="1"/>
    </xf>
    <xf numFmtId="1" fontId="2" fillId="2" borderId="18" xfId="0" applyNumberFormat="1" applyFont="1" applyFill="1" applyBorder="1" applyAlignment="1" applyProtection="1">
      <alignment horizontal="center" vertical="center"/>
      <protection locked="0"/>
    </xf>
    <xf numFmtId="1" fontId="2" fillId="2" borderId="14" xfId="0" applyNumberFormat="1" applyFont="1" applyFill="1" applyBorder="1" applyAlignment="1" applyProtection="1">
      <alignment horizontal="center" vertical="center"/>
      <protection locked="0"/>
    </xf>
    <xf numFmtId="1" fontId="2" fillId="2" borderId="16" xfId="0" applyNumberFormat="1" applyFont="1" applyFill="1" applyBorder="1" applyAlignment="1" applyProtection="1">
      <alignment horizontal="center" vertical="center"/>
      <protection locked="0"/>
    </xf>
    <xf numFmtId="0" fontId="21" fillId="9" borderId="4" xfId="0" applyFont="1" applyFill="1" applyBorder="1" applyAlignment="1">
      <alignment horizontal="left" vertical="center" wrapText="1"/>
    </xf>
    <xf numFmtId="0" fontId="21" fillId="9" borderId="6" xfId="0" applyFont="1" applyFill="1" applyBorder="1" applyAlignment="1">
      <alignment horizontal="left" vertical="center" wrapText="1"/>
    </xf>
    <xf numFmtId="0" fontId="21" fillId="9" borderId="9" xfId="0" applyFont="1" applyFill="1" applyBorder="1" applyAlignment="1">
      <alignment horizontal="left" vertical="center" wrapText="1"/>
    </xf>
    <xf numFmtId="0" fontId="0" fillId="7" borderId="5" xfId="0" applyFill="1" applyBorder="1"/>
    <xf numFmtId="0" fontId="0" fillId="7" borderId="6" xfId="0" applyFill="1" applyBorder="1"/>
    <xf numFmtId="0" fontId="18" fillId="7" borderId="0" xfId="0" applyFont="1" applyFill="1" applyAlignment="1">
      <alignment horizontal="left" vertical="top"/>
    </xf>
    <xf numFmtId="0" fontId="7" fillId="2" borderId="1" xfId="0" applyFont="1" applyFill="1" applyBorder="1" applyAlignment="1" applyProtection="1">
      <alignment horizontal="center" vertical="center"/>
      <protection locked="0"/>
    </xf>
    <xf numFmtId="0" fontId="0" fillId="8" borderId="5" xfId="0" applyFill="1" applyBorder="1" applyAlignment="1">
      <alignment vertical="center"/>
    </xf>
    <xf numFmtId="0" fontId="0" fillId="8" borderId="0" xfId="0" applyFill="1" applyAlignment="1">
      <alignment vertical="center"/>
    </xf>
    <xf numFmtId="0" fontId="14" fillId="8" borderId="0" xfId="1" applyFont="1" applyFill="1" applyAlignment="1">
      <alignment vertical="center" wrapText="1"/>
    </xf>
    <xf numFmtId="0" fontId="11" fillId="8" borderId="0" xfId="1" applyFont="1" applyFill="1" applyAlignment="1">
      <alignment vertical="center"/>
    </xf>
    <xf numFmtId="0" fontId="1" fillId="8" borderId="0" xfId="0" applyFont="1" applyFill="1" applyAlignment="1">
      <alignment vertical="center"/>
    </xf>
    <xf numFmtId="0" fontId="0" fillId="8" borderId="0" xfId="0" applyFill="1" applyAlignment="1">
      <alignment horizontal="center" vertical="center" wrapText="1"/>
    </xf>
    <xf numFmtId="165" fontId="0" fillId="8" borderId="0" xfId="0" applyNumberFormat="1" applyFill="1" applyAlignment="1">
      <alignment vertical="center"/>
    </xf>
    <xf numFmtId="166" fontId="0" fillId="8" borderId="0" xfId="0" applyNumberFormat="1" applyFill="1" applyAlignment="1">
      <alignment horizontal="center" vertical="center"/>
    </xf>
    <xf numFmtId="1" fontId="0" fillId="8" borderId="0" xfId="0" applyNumberFormat="1" applyFill="1" applyAlignment="1">
      <alignment horizontal="center" vertical="center"/>
    </xf>
    <xf numFmtId="0" fontId="0" fillId="8" borderId="0" xfId="0" applyFill="1"/>
    <xf numFmtId="1" fontId="0" fillId="8" borderId="0" xfId="0" applyNumberFormat="1" applyFill="1" applyAlignment="1">
      <alignment horizontal="center"/>
    </xf>
    <xf numFmtId="1" fontId="0" fillId="8" borderId="0" xfId="0" applyNumberFormat="1" applyFill="1" applyAlignment="1">
      <alignment vertical="center"/>
    </xf>
    <xf numFmtId="164" fontId="0" fillId="8" borderId="0" xfId="0" applyNumberFormat="1" applyFill="1" applyAlignment="1">
      <alignment vertical="center"/>
    </xf>
    <xf numFmtId="164" fontId="0" fillId="8" borderId="0" xfId="0" applyNumberFormat="1" applyFill="1" applyAlignment="1">
      <alignment vertical="center" wrapText="1"/>
    </xf>
    <xf numFmtId="0" fontId="12" fillId="8" borderId="0" xfId="1" applyFont="1" applyFill="1" applyAlignment="1">
      <alignment vertical="center"/>
    </xf>
    <xf numFmtId="0" fontId="5" fillId="4" borderId="15" xfId="0" applyFont="1" applyFill="1" applyBorder="1" applyAlignment="1">
      <alignment horizontal="center" vertical="center" wrapText="1"/>
    </xf>
    <xf numFmtId="164" fontId="5" fillId="2" borderId="15" xfId="0" applyNumberFormat="1" applyFont="1" applyFill="1" applyBorder="1" applyAlignment="1" applyProtection="1">
      <alignment horizontal="center" vertical="center"/>
      <protection locked="0"/>
    </xf>
    <xf numFmtId="0" fontId="2" fillId="4" borderId="16" xfId="0" applyFont="1" applyFill="1" applyBorder="1" applyAlignment="1">
      <alignment horizontal="center" vertical="center"/>
    </xf>
    <xf numFmtId="0" fontId="23" fillId="0" borderId="22" xfId="0" applyFont="1" applyBorder="1" applyAlignment="1">
      <alignment vertical="center"/>
    </xf>
    <xf numFmtId="0" fontId="23" fillId="0" borderId="23" xfId="0" applyFont="1" applyBorder="1" applyAlignment="1">
      <alignment vertical="center"/>
    </xf>
    <xf numFmtId="0" fontId="23" fillId="0" borderId="25" xfId="0" applyFont="1" applyBorder="1" applyAlignment="1">
      <alignment vertical="center"/>
    </xf>
    <xf numFmtId="0" fontId="23" fillId="0" borderId="26" xfId="0" applyFont="1" applyBorder="1" applyAlignment="1">
      <alignment vertical="center"/>
    </xf>
    <xf numFmtId="0" fontId="23" fillId="0" borderId="25" xfId="0" applyFont="1" applyBorder="1" applyAlignment="1">
      <alignment vertical="center" wrapText="1"/>
    </xf>
    <xf numFmtId="0" fontId="23" fillId="0" borderId="29" xfId="0" applyFont="1" applyBorder="1" applyAlignment="1">
      <alignment vertical="center"/>
    </xf>
    <xf numFmtId="0" fontId="2" fillId="6" borderId="10" xfId="0" applyFont="1" applyFill="1" applyBorder="1" applyAlignment="1">
      <alignment horizontal="center" vertical="center"/>
    </xf>
    <xf numFmtId="0" fontId="0" fillId="2" borderId="0" xfId="0" applyFill="1" applyAlignment="1">
      <alignment vertical="center"/>
    </xf>
    <xf numFmtId="164" fontId="0" fillId="2" borderId="0" xfId="0" applyNumberFormat="1" applyFill="1" applyAlignment="1">
      <alignment vertical="center"/>
    </xf>
    <xf numFmtId="0" fontId="27" fillId="9" borderId="6" xfId="0" applyFont="1" applyFill="1" applyBorder="1" applyAlignment="1">
      <alignment horizontal="left" vertical="center" wrapText="1"/>
    </xf>
    <xf numFmtId="0" fontId="11" fillId="2" borderId="11" xfId="1" applyFont="1" applyFill="1" applyBorder="1" applyAlignment="1" applyProtection="1">
      <alignment horizontal="left" vertical="center" wrapText="1"/>
      <protection locked="0"/>
    </xf>
    <xf numFmtId="0" fontId="11" fillId="2" borderId="12" xfId="1" applyFont="1" applyFill="1" applyBorder="1" applyAlignment="1" applyProtection="1">
      <alignment horizontal="left" vertical="center" wrapText="1"/>
      <protection locked="0"/>
    </xf>
    <xf numFmtId="0" fontId="11" fillId="2" borderId="13" xfId="1" applyFont="1" applyFill="1" applyBorder="1" applyAlignment="1" applyProtection="1">
      <alignment horizontal="left" vertical="center" wrapText="1"/>
      <protection locked="0"/>
    </xf>
    <xf numFmtId="0" fontId="2" fillId="6" borderId="2" xfId="0" applyFont="1" applyFill="1" applyBorder="1" applyAlignment="1">
      <alignment horizontal="center" vertical="center" wrapText="1"/>
    </xf>
    <xf numFmtId="0" fontId="2" fillId="6" borderId="3" xfId="0" applyFont="1" applyFill="1" applyBorder="1" applyAlignment="1">
      <alignment horizontal="center" vertical="center" wrapText="1"/>
    </xf>
    <xf numFmtId="0" fontId="2" fillId="6" borderId="4" xfId="0" applyFont="1" applyFill="1" applyBorder="1" applyAlignment="1">
      <alignment horizontal="center" vertical="center" wrapText="1"/>
    </xf>
    <xf numFmtId="0" fontId="2" fillId="6" borderId="5" xfId="0" applyFont="1" applyFill="1" applyBorder="1" applyAlignment="1">
      <alignment horizontal="center" vertical="center" wrapText="1"/>
    </xf>
    <xf numFmtId="0" fontId="2" fillId="6" borderId="0" xfId="0" applyFont="1" applyFill="1" applyAlignment="1">
      <alignment horizontal="center" vertical="center" wrapText="1"/>
    </xf>
    <xf numFmtId="0" fontId="2" fillId="6" borderId="6" xfId="0" applyFont="1" applyFill="1" applyBorder="1" applyAlignment="1">
      <alignment horizontal="center" vertical="center" wrapText="1"/>
    </xf>
    <xf numFmtId="0" fontId="2" fillId="6" borderId="7" xfId="0" applyFont="1" applyFill="1" applyBorder="1" applyAlignment="1">
      <alignment horizontal="center" vertical="center" wrapText="1"/>
    </xf>
    <xf numFmtId="0" fontId="2" fillId="6" borderId="8" xfId="0" applyFont="1" applyFill="1" applyBorder="1" applyAlignment="1">
      <alignment horizontal="center" vertical="center" wrapText="1"/>
    </xf>
    <xf numFmtId="0" fontId="2" fillId="6" borderId="9" xfId="0" applyFont="1" applyFill="1" applyBorder="1" applyAlignment="1">
      <alignment horizontal="center" vertical="center" wrapText="1"/>
    </xf>
    <xf numFmtId="0" fontId="9" fillId="8" borderId="11" xfId="1" applyFont="1" applyFill="1" applyBorder="1" applyAlignment="1">
      <alignment horizontal="left" vertical="center"/>
    </xf>
    <xf numFmtId="0" fontId="9" fillId="8" borderId="12" xfId="1" applyFont="1" applyFill="1" applyBorder="1" applyAlignment="1">
      <alignment horizontal="left" vertical="center"/>
    </xf>
    <xf numFmtId="0" fontId="9" fillId="8" borderId="13" xfId="1" applyFont="1" applyFill="1" applyBorder="1" applyAlignment="1">
      <alignment horizontal="left" vertical="center"/>
    </xf>
    <xf numFmtId="0" fontId="11" fillId="2" borderId="19" xfId="1" applyFont="1" applyFill="1" applyBorder="1" applyAlignment="1" applyProtection="1">
      <alignment horizontal="left" vertical="center" wrapText="1"/>
      <protection locked="0"/>
    </xf>
    <xf numFmtId="0" fontId="11" fillId="2" borderId="20" xfId="1" applyFont="1" applyFill="1" applyBorder="1" applyAlignment="1" applyProtection="1">
      <alignment horizontal="left" vertical="center" wrapText="1"/>
      <protection locked="0"/>
    </xf>
    <xf numFmtId="0" fontId="11" fillId="2" borderId="21" xfId="1" applyFont="1" applyFill="1" applyBorder="1" applyAlignment="1" applyProtection="1">
      <alignment horizontal="left" vertical="center" wrapText="1"/>
      <protection locked="0"/>
    </xf>
    <xf numFmtId="0" fontId="11" fillId="2" borderId="7" xfId="1" applyFont="1" applyFill="1" applyBorder="1" applyAlignment="1" applyProtection="1">
      <alignment horizontal="left" vertical="center" wrapText="1"/>
      <protection locked="0"/>
    </xf>
    <xf numFmtId="0" fontId="11" fillId="2" borderId="8" xfId="1" applyFont="1" applyFill="1" applyBorder="1" applyAlignment="1" applyProtection="1">
      <alignment horizontal="left" vertical="center" wrapText="1"/>
      <protection locked="0"/>
    </xf>
    <xf numFmtId="0" fontId="11" fillId="2" borderId="9" xfId="1" applyFont="1" applyFill="1" applyBorder="1" applyAlignment="1" applyProtection="1">
      <alignment horizontal="left" vertical="center" wrapText="1"/>
      <protection locked="0"/>
    </xf>
    <xf numFmtId="0" fontId="14" fillId="0" borderId="11" xfId="1" applyFont="1" applyBorder="1" applyAlignment="1">
      <alignment horizontal="left" vertical="center" wrapText="1"/>
    </xf>
    <xf numFmtId="0" fontId="14" fillId="0" borderId="12" xfId="1" applyFont="1" applyBorder="1" applyAlignment="1">
      <alignment horizontal="left" vertical="center" wrapText="1"/>
    </xf>
    <xf numFmtId="0" fontId="14" fillId="0" borderId="13" xfId="1" applyFont="1" applyBorder="1" applyAlignment="1">
      <alignment horizontal="left" vertical="center" wrapText="1"/>
    </xf>
    <xf numFmtId="0" fontId="20" fillId="7" borderId="0" xfId="0" applyFont="1" applyFill="1" applyAlignment="1">
      <alignment horizontal="center" vertical="center" wrapText="1"/>
    </xf>
    <xf numFmtId="0" fontId="20" fillId="7" borderId="8" xfId="0" applyFont="1" applyFill="1" applyBorder="1" applyAlignment="1">
      <alignment horizontal="center" vertical="center" wrapText="1"/>
    </xf>
    <xf numFmtId="0" fontId="3" fillId="7" borderId="5" xfId="0" applyFont="1" applyFill="1" applyBorder="1" applyAlignment="1">
      <alignment horizontal="center" vertical="center" wrapText="1"/>
    </xf>
    <xf numFmtId="0" fontId="3" fillId="7" borderId="0" xfId="0" applyFont="1" applyFill="1" applyAlignment="1">
      <alignment horizontal="center" vertical="center" wrapText="1"/>
    </xf>
    <xf numFmtId="0" fontId="4" fillId="7" borderId="0" xfId="0" applyFont="1" applyFill="1" applyAlignment="1">
      <alignment horizontal="left"/>
    </xf>
    <xf numFmtId="0" fontId="2" fillId="6" borderId="15" xfId="0" applyFont="1" applyFill="1" applyBorder="1" applyAlignment="1">
      <alignment horizontal="center" vertical="center" wrapText="1"/>
    </xf>
    <xf numFmtId="0" fontId="2" fillId="6" borderId="16" xfId="0" applyFont="1" applyFill="1" applyBorder="1" applyAlignment="1">
      <alignment horizontal="center" vertical="center" wrapText="1"/>
    </xf>
    <xf numFmtId="0" fontId="2" fillId="6" borderId="17" xfId="0" applyFont="1" applyFill="1" applyBorder="1" applyAlignment="1">
      <alignment horizontal="center" vertical="center" wrapText="1"/>
    </xf>
    <xf numFmtId="1" fontId="0" fillId="9" borderId="15" xfId="0" applyNumberFormat="1" applyFill="1" applyBorder="1" applyAlignment="1">
      <alignment horizontal="center" vertical="center" wrapText="1"/>
    </xf>
    <xf numFmtId="1" fontId="0" fillId="9" borderId="16" xfId="0" applyNumberFormat="1" applyFill="1" applyBorder="1" applyAlignment="1">
      <alignment horizontal="center" vertical="center" wrapText="1"/>
    </xf>
    <xf numFmtId="0" fontId="0" fillId="9" borderId="17" xfId="0" applyFill="1" applyBorder="1" applyAlignment="1">
      <alignment horizontal="center" vertical="center" wrapText="1"/>
    </xf>
    <xf numFmtId="0" fontId="0" fillId="9" borderId="16" xfId="0" applyFill="1" applyBorder="1" applyAlignment="1">
      <alignment horizontal="center" vertical="center" wrapText="1"/>
    </xf>
    <xf numFmtId="1" fontId="5" fillId="5" borderId="3" xfId="0" applyNumberFormat="1" applyFont="1" applyFill="1" applyBorder="1" applyAlignment="1">
      <alignment horizontal="center" vertical="center"/>
    </xf>
    <xf numFmtId="1" fontId="5" fillId="5" borderId="0" xfId="0" applyNumberFormat="1" applyFont="1" applyFill="1" applyAlignment="1">
      <alignment horizontal="center" vertical="center"/>
    </xf>
    <xf numFmtId="1" fontId="5" fillId="5" borderId="8" xfId="0" applyNumberFormat="1" applyFont="1" applyFill="1" applyBorder="1" applyAlignment="1">
      <alignment horizontal="center" vertical="center"/>
    </xf>
    <xf numFmtId="0" fontId="21" fillId="9" borderId="3" xfId="0" applyFont="1" applyFill="1" applyBorder="1" applyAlignment="1">
      <alignment horizontal="center" vertical="center" wrapText="1"/>
    </xf>
    <xf numFmtId="0" fontId="21" fillId="9" borderId="0" xfId="0" applyFont="1" applyFill="1" applyAlignment="1">
      <alignment horizontal="center" vertical="center" wrapText="1"/>
    </xf>
    <xf numFmtId="0" fontId="21" fillId="9" borderId="8" xfId="0" applyFont="1" applyFill="1" applyBorder="1" applyAlignment="1">
      <alignment horizontal="center" vertical="center" wrapText="1"/>
    </xf>
    <xf numFmtId="0" fontId="23" fillId="3" borderId="5" xfId="0" applyFont="1" applyFill="1" applyBorder="1" applyAlignment="1">
      <alignment horizontal="left" vertical="center" wrapText="1"/>
    </xf>
    <xf numFmtId="0" fontId="23" fillId="3" borderId="0" xfId="0" applyFont="1" applyFill="1" applyAlignment="1">
      <alignment horizontal="left" vertical="center" wrapText="1"/>
    </xf>
    <xf numFmtId="0" fontId="23" fillId="3" borderId="6" xfId="0" applyFont="1" applyFill="1" applyBorder="1" applyAlignment="1">
      <alignment horizontal="left" vertical="center" wrapText="1"/>
    </xf>
    <xf numFmtId="0" fontId="23" fillId="3" borderId="7" xfId="0" applyFont="1" applyFill="1" applyBorder="1" applyAlignment="1">
      <alignment horizontal="left" vertical="center" wrapText="1"/>
    </xf>
    <xf numFmtId="0" fontId="23" fillId="3" borderId="8" xfId="0" applyFont="1" applyFill="1" applyBorder="1" applyAlignment="1">
      <alignment horizontal="left" vertical="center" wrapText="1"/>
    </xf>
    <xf numFmtId="0" fontId="23" fillId="3" borderId="9" xfId="0" applyFont="1" applyFill="1" applyBorder="1" applyAlignment="1">
      <alignment horizontal="left" vertical="center" wrapText="1"/>
    </xf>
    <xf numFmtId="0" fontId="9" fillId="8" borderId="19" xfId="1" applyFont="1" applyFill="1" applyBorder="1" applyAlignment="1">
      <alignment horizontal="left" vertical="center"/>
    </xf>
    <xf numFmtId="0" fontId="9" fillId="8" borderId="20" xfId="1" applyFont="1" applyFill="1" applyBorder="1" applyAlignment="1">
      <alignment horizontal="left" vertical="center"/>
    </xf>
    <xf numFmtId="0" fontId="9" fillId="8" borderId="21" xfId="1" applyFont="1" applyFill="1" applyBorder="1" applyAlignment="1">
      <alignment horizontal="left" vertical="center"/>
    </xf>
    <xf numFmtId="0" fontId="21" fillId="9" borderId="2" xfId="0" applyFont="1" applyFill="1" applyBorder="1" applyAlignment="1">
      <alignment horizontal="center" vertical="center"/>
    </xf>
    <xf numFmtId="0" fontId="21" fillId="9" borderId="7" xfId="0" applyFont="1" applyFill="1" applyBorder="1" applyAlignment="1">
      <alignment horizontal="center" vertical="center"/>
    </xf>
    <xf numFmtId="0" fontId="21" fillId="9" borderId="5" xfId="0" applyFont="1" applyFill="1" applyBorder="1" applyAlignment="1">
      <alignment horizontal="center" vertical="center"/>
    </xf>
    <xf numFmtId="0" fontId="4" fillId="10" borderId="11" xfId="0" applyFont="1" applyFill="1" applyBorder="1" applyAlignment="1">
      <alignment horizontal="center" vertical="center"/>
    </xf>
    <xf numFmtId="0" fontId="4" fillId="10" borderId="12" xfId="0" applyFont="1" applyFill="1" applyBorder="1" applyAlignment="1">
      <alignment horizontal="center" vertical="center"/>
    </xf>
    <xf numFmtId="0" fontId="4" fillId="10" borderId="13" xfId="0" applyFont="1" applyFill="1" applyBorder="1" applyAlignment="1">
      <alignment horizontal="center" vertical="center"/>
    </xf>
    <xf numFmtId="0" fontId="2" fillId="6" borderId="28" xfId="0" applyFont="1" applyFill="1" applyBorder="1" applyAlignment="1">
      <alignment horizontal="center" vertical="center" textRotation="90"/>
    </xf>
    <xf numFmtId="0" fontId="2" fillId="6" borderId="27" xfId="0" applyFont="1" applyFill="1" applyBorder="1" applyAlignment="1">
      <alignment horizontal="center" vertical="center" textRotation="90"/>
    </xf>
    <xf numFmtId="0" fontId="2" fillId="6" borderId="24" xfId="0" applyFont="1" applyFill="1" applyBorder="1" applyAlignment="1">
      <alignment horizontal="center" vertical="center" textRotation="90"/>
    </xf>
    <xf numFmtId="0" fontId="23" fillId="0" borderId="26" xfId="0" applyFont="1" applyBorder="1" applyAlignment="1">
      <alignment horizontal="left" vertical="center"/>
    </xf>
    <xf numFmtId="0" fontId="23" fillId="0" borderId="29" xfId="0" applyFont="1" applyBorder="1" applyAlignment="1">
      <alignment horizontal="left" vertical="center" wrapText="1"/>
    </xf>
    <xf numFmtId="0" fontId="23" fillId="0" borderId="26" xfId="0" applyFont="1" applyBorder="1" applyAlignment="1">
      <alignment horizontal="left" vertical="center" wrapText="1"/>
    </xf>
    <xf numFmtId="0" fontId="23" fillId="0" borderId="23" xfId="0" applyFont="1" applyBorder="1" applyAlignment="1">
      <alignment horizontal="left" vertical="center" wrapText="1"/>
    </xf>
  </cellXfs>
  <cellStyles count="3">
    <cellStyle name="Normal" xfId="0" builtinId="0"/>
    <cellStyle name="Normal 2" xfId="2" xr:uid="{BF2B7451-6760-4EAF-A857-7386AE8E4334}"/>
    <cellStyle name="Normal 2 2" xfId="1" xr:uid="{2AD9B7EA-579E-4723-9A87-0D991958A963}"/>
  </cellStyles>
  <dxfs count="1">
    <dxf>
      <font>
        <b/>
        <i val="0"/>
        <strike val="0"/>
        <color rgb="FFFF0000"/>
      </font>
      <fill>
        <patternFill>
          <bgColor theme="0"/>
        </patternFill>
      </fill>
    </dxf>
  </dxfs>
  <tableStyles count="0" defaultTableStyle="TableStyleMedium2" defaultPivotStyle="PivotStyleLight16"/>
  <colors>
    <mruColors>
      <color rgb="FFDDEEFF"/>
      <color rgb="FFFFE7E7"/>
      <color rgb="FFFFF8E5"/>
      <color rgb="FFFFF4D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1666875</xdr:colOff>
      <xdr:row>1</xdr:row>
      <xdr:rowOff>190500</xdr:rowOff>
    </xdr:from>
    <xdr:to>
      <xdr:col>7</xdr:col>
      <xdr:colOff>848632</xdr:colOff>
      <xdr:row>1</xdr:row>
      <xdr:rowOff>828675</xdr:rowOff>
    </xdr:to>
    <xdr:pic>
      <xdr:nvPicPr>
        <xdr:cNvPr id="4" name="Imagen 3">
          <a:extLst>
            <a:ext uri="{FF2B5EF4-FFF2-40B4-BE49-F238E27FC236}">
              <a16:creationId xmlns:a16="http://schemas.microsoft.com/office/drawing/2014/main" id="{AD959760-A5A9-4232-BA88-69E27CE4CD9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81650" y="381000"/>
          <a:ext cx="2363107" cy="638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9D7764-C5C3-4E50-8219-0B3C70619CC3}">
  <sheetPr codeName="Hoja1">
    <pageSetUpPr fitToPage="1"/>
  </sheetPr>
  <dimension ref="A1:DT47"/>
  <sheetViews>
    <sheetView tabSelected="1" topLeftCell="A13" zoomScaleNormal="100" workbookViewId="0">
      <selection activeCell="E13" sqref="E13"/>
    </sheetView>
  </sheetViews>
  <sheetFormatPr baseColWidth="10" defaultRowHeight="14.5" x14ac:dyDescent="0.35"/>
  <cols>
    <col min="1" max="1" width="2.54296875" style="34" customWidth="1"/>
    <col min="2" max="2" width="5.90625" style="34" customWidth="1"/>
    <col min="3" max="3" width="5.26953125" style="34" customWidth="1"/>
    <col min="4" max="4" width="24.90625" style="34" customWidth="1"/>
    <col min="5" max="5" width="17.26953125" style="34" customWidth="1"/>
    <col min="6" max="6" width="36" style="34" customWidth="1"/>
    <col min="7" max="7" width="9.54296875" style="34" customWidth="1"/>
    <col min="8" max="8" width="14.54296875" style="34" customWidth="1"/>
    <col min="9" max="9" width="2.54296875" style="34" customWidth="1"/>
    <col min="10" max="10" width="6.90625" style="34" customWidth="1"/>
    <col min="11" max="11" width="17.08984375" style="34" customWidth="1"/>
    <col min="12" max="15" width="10.90625" style="34"/>
    <col min="16" max="16" width="10.90625" style="34" customWidth="1"/>
    <col min="17" max="17" width="25.7265625" style="34" hidden="1" customWidth="1"/>
    <col min="18" max="18" width="10.90625" style="34" hidden="1" customWidth="1"/>
    <col min="19" max="19" width="10.90625" style="34" customWidth="1"/>
    <col min="20" max="16384" width="10.90625" style="34"/>
  </cols>
  <sheetData>
    <row r="1" spans="1:124" ht="15" thickBot="1" x14ac:dyDescent="0.4">
      <c r="A1" s="18"/>
      <c r="B1" s="19"/>
      <c r="C1" s="19"/>
      <c r="D1" s="19"/>
      <c r="E1" s="19"/>
      <c r="F1" s="19"/>
      <c r="G1" s="19"/>
      <c r="H1" s="19"/>
      <c r="I1" s="20"/>
      <c r="J1" s="33"/>
    </row>
    <row r="2" spans="1:124" s="36" customFormat="1" ht="79.5" customHeight="1" thickBot="1" x14ac:dyDescent="0.4">
      <c r="A2" s="21"/>
      <c r="B2" s="82" t="s">
        <v>114</v>
      </c>
      <c r="C2" s="83"/>
      <c r="D2" s="83"/>
      <c r="E2" s="83"/>
      <c r="F2" s="83"/>
      <c r="G2" s="83"/>
      <c r="H2" s="84"/>
      <c r="I2" s="22"/>
      <c r="J2" s="35"/>
      <c r="K2" s="35"/>
      <c r="L2" s="35"/>
      <c r="M2" s="35"/>
      <c r="N2" s="35"/>
      <c r="O2" s="35"/>
      <c r="P2" s="35"/>
      <c r="Q2" s="35"/>
      <c r="R2" s="35"/>
      <c r="S2" s="35"/>
      <c r="T2" s="35"/>
      <c r="U2" s="35"/>
      <c r="V2" s="35"/>
    </row>
    <row r="3" spans="1:124" s="36" customFormat="1" ht="18.5" x14ac:dyDescent="0.35">
      <c r="A3" s="7"/>
      <c r="B3" s="109" t="s">
        <v>30</v>
      </c>
      <c r="C3" s="110"/>
      <c r="D3" s="110"/>
      <c r="E3" s="110"/>
      <c r="F3" s="110"/>
      <c r="G3" s="110"/>
      <c r="H3" s="111"/>
      <c r="I3" s="5"/>
      <c r="J3" s="34"/>
      <c r="K3" s="34"/>
      <c r="L3" s="34"/>
      <c r="M3" s="34"/>
      <c r="N3" s="34"/>
      <c r="O3" s="34"/>
      <c r="P3" s="34"/>
      <c r="Q3" s="37" t="s">
        <v>0</v>
      </c>
      <c r="R3" s="37"/>
      <c r="S3" s="34"/>
      <c r="T3" s="34"/>
      <c r="U3" s="34"/>
      <c r="V3" s="34"/>
      <c r="W3" s="34"/>
      <c r="X3" s="34"/>
      <c r="Y3" s="34"/>
      <c r="Z3" s="34"/>
      <c r="AA3" s="34"/>
      <c r="AB3" s="34"/>
      <c r="AC3" s="34"/>
      <c r="AD3" s="34"/>
      <c r="AE3" s="34"/>
      <c r="AF3" s="34"/>
      <c r="AG3" s="34"/>
      <c r="AH3" s="34"/>
      <c r="AI3" s="34"/>
      <c r="AJ3" s="34"/>
      <c r="AK3" s="34"/>
      <c r="AL3" s="34"/>
      <c r="AM3" s="34"/>
      <c r="AN3" s="34"/>
      <c r="AO3" s="34"/>
      <c r="AP3" s="34"/>
      <c r="AQ3" s="34"/>
      <c r="AR3" s="34"/>
      <c r="AS3" s="34"/>
      <c r="AT3" s="34"/>
      <c r="AU3" s="34"/>
      <c r="AV3" s="34"/>
      <c r="AW3" s="34"/>
      <c r="AX3" s="34"/>
      <c r="AY3" s="34"/>
      <c r="AZ3" s="34"/>
      <c r="BA3" s="34"/>
      <c r="BB3" s="34"/>
      <c r="BC3" s="34"/>
      <c r="BD3" s="34"/>
      <c r="BE3" s="34"/>
      <c r="BF3" s="34"/>
      <c r="BG3" s="34"/>
      <c r="BH3" s="34"/>
      <c r="BI3" s="34"/>
      <c r="BJ3" s="34"/>
      <c r="BK3" s="34"/>
      <c r="BL3" s="34"/>
      <c r="BM3" s="34"/>
      <c r="BN3" s="34"/>
      <c r="BO3" s="34"/>
      <c r="BP3" s="34"/>
      <c r="BQ3" s="34"/>
      <c r="BR3" s="34"/>
      <c r="BS3" s="34"/>
      <c r="BT3" s="34"/>
      <c r="BU3" s="34"/>
      <c r="BV3" s="34"/>
      <c r="BW3" s="34"/>
      <c r="BX3" s="34"/>
      <c r="BY3" s="34"/>
      <c r="BZ3" s="34"/>
      <c r="CA3" s="34"/>
      <c r="CB3" s="34"/>
      <c r="CC3" s="34"/>
      <c r="CD3" s="34"/>
      <c r="CE3" s="34"/>
      <c r="CF3" s="34"/>
      <c r="CG3" s="34"/>
      <c r="CH3" s="34"/>
      <c r="CI3" s="34"/>
      <c r="CJ3" s="34"/>
      <c r="CK3" s="34"/>
      <c r="CL3" s="34"/>
      <c r="CM3" s="34"/>
      <c r="CN3" s="34"/>
      <c r="CO3" s="34"/>
      <c r="CP3" s="34"/>
      <c r="CQ3" s="34"/>
      <c r="CR3" s="34"/>
      <c r="CS3" s="34"/>
      <c r="CT3" s="34"/>
      <c r="CU3" s="34"/>
      <c r="CV3" s="34"/>
      <c r="CW3" s="34"/>
      <c r="CX3" s="34"/>
      <c r="CY3" s="34"/>
      <c r="CZ3" s="34"/>
      <c r="DA3" s="34"/>
      <c r="DB3" s="34"/>
      <c r="DC3" s="34"/>
      <c r="DD3" s="34"/>
      <c r="DE3" s="34"/>
      <c r="DF3" s="34"/>
      <c r="DG3" s="34"/>
      <c r="DH3" s="34"/>
      <c r="DI3" s="34"/>
      <c r="DJ3" s="34"/>
      <c r="DK3" s="34"/>
      <c r="DL3" s="34"/>
      <c r="DM3" s="34"/>
      <c r="DN3" s="34"/>
      <c r="DO3" s="34"/>
      <c r="DP3" s="34"/>
      <c r="DQ3" s="34"/>
      <c r="DR3" s="34"/>
      <c r="DS3" s="34"/>
      <c r="DT3" s="34"/>
    </row>
    <row r="4" spans="1:124" ht="14.5" customHeight="1" x14ac:dyDescent="0.35">
      <c r="A4" s="6"/>
      <c r="B4" s="103" t="s">
        <v>115</v>
      </c>
      <c r="C4" s="104"/>
      <c r="D4" s="104"/>
      <c r="E4" s="104"/>
      <c r="F4" s="104"/>
      <c r="G4" s="104"/>
      <c r="H4" s="105"/>
      <c r="I4" s="5"/>
      <c r="Q4" s="38" t="s">
        <v>29</v>
      </c>
      <c r="R4" s="34" t="s">
        <v>28</v>
      </c>
    </row>
    <row r="5" spans="1:124" ht="14.5" customHeight="1" x14ac:dyDescent="0.35">
      <c r="A5" s="6"/>
      <c r="B5" s="103"/>
      <c r="C5" s="104"/>
      <c r="D5" s="104"/>
      <c r="E5" s="104"/>
      <c r="F5" s="104"/>
      <c r="G5" s="104"/>
      <c r="H5" s="105"/>
      <c r="I5" s="5"/>
      <c r="Q5" s="39">
        <f>_xlfn.FLOOR.MATH(E13,500,0)</f>
        <v>0</v>
      </c>
      <c r="R5" s="40">
        <v>260</v>
      </c>
    </row>
    <row r="6" spans="1:124" ht="14.5" customHeight="1" x14ac:dyDescent="0.35">
      <c r="A6" s="6"/>
      <c r="B6" s="103"/>
      <c r="C6" s="104"/>
      <c r="D6" s="104"/>
      <c r="E6" s="104"/>
      <c r="F6" s="104"/>
      <c r="G6" s="104"/>
      <c r="H6" s="105"/>
      <c r="I6" s="5"/>
      <c r="Q6" s="34" t="s">
        <v>13</v>
      </c>
      <c r="R6" s="40">
        <v>450</v>
      </c>
    </row>
    <row r="7" spans="1:124" ht="14.5" customHeight="1" x14ac:dyDescent="0.35">
      <c r="A7" s="6"/>
      <c r="B7" s="103"/>
      <c r="C7" s="104"/>
      <c r="D7" s="104"/>
      <c r="E7" s="104"/>
      <c r="F7" s="104"/>
      <c r="G7" s="104"/>
      <c r="H7" s="105"/>
      <c r="I7" s="5"/>
      <c r="Q7" s="34" t="str">
        <f>IF(SUM(R13:R26)&gt;E13,"INCREMENTE PEDIDO O RECTIFIQUE REGALOS"," ")</f>
        <v xml:space="preserve"> </v>
      </c>
      <c r="R7" s="40">
        <v>705</v>
      </c>
    </row>
    <row r="8" spans="1:124" ht="14.5" customHeight="1" x14ac:dyDescent="0.35">
      <c r="A8" s="6"/>
      <c r="B8" s="103"/>
      <c r="C8" s="104"/>
      <c r="D8" s="104"/>
      <c r="E8" s="104"/>
      <c r="F8" s="104"/>
      <c r="G8" s="104"/>
      <c r="H8" s="105"/>
      <c r="I8" s="5"/>
      <c r="Q8" s="34" t="str">
        <f>IF(AND(E13&gt;0,E13&lt;5999.99),"El importe mínimo para disfrutar de gastos de envío gratuitos es de 6.000 €. Para más información contacte con Atención al Cliente."," ")</f>
        <v xml:space="preserve"> </v>
      </c>
      <c r="R8" s="40">
        <v>1235</v>
      </c>
    </row>
    <row r="9" spans="1:124" ht="14.5" customHeight="1" x14ac:dyDescent="0.35">
      <c r="A9" s="6"/>
      <c r="B9" s="103"/>
      <c r="C9" s="104"/>
      <c r="D9" s="104"/>
      <c r="E9" s="104"/>
      <c r="F9" s="104"/>
      <c r="G9" s="104"/>
      <c r="H9" s="105"/>
      <c r="I9" s="5"/>
      <c r="Q9" s="34" cm="1">
        <f t="array" ref="Q9">_xlfn.IFS(R27&lt;0,R4,SUM(G18:G21)&gt;R9,R4,SUM(G18:G21)&gt;0,_xlfn.CONCAT(ROUNDDOWN($R$27/R5,0)," ",Q6),SUM(G18:G21)=0,ROUNDDOWN($R$27/R5,0))</f>
        <v>0</v>
      </c>
      <c r="R9" s="41">
        <f>ROUNDDOWN($E$13/R5,0)</f>
        <v>0</v>
      </c>
    </row>
    <row r="10" spans="1:124" ht="14.5" customHeight="1" thickBot="1" x14ac:dyDescent="0.4">
      <c r="A10" s="6"/>
      <c r="B10" s="106"/>
      <c r="C10" s="107"/>
      <c r="D10" s="107"/>
      <c r="E10" s="107"/>
      <c r="F10" s="107"/>
      <c r="G10" s="107"/>
      <c r="H10" s="108"/>
      <c r="I10" s="5"/>
      <c r="Q10" s="34" cm="1">
        <f t="array" ref="Q10">_xlfn.IFS(R27&lt;0,R4,SUM(G22:G25)&gt;R10,R4,SUM(G22:G25)&gt;0,_xlfn.CONCAT(ROUNDDOWN($R$27/R6,0)," ",Q6),SUM(G22:G25)=0,ROUNDDOWN($R$27/R6,0))</f>
        <v>0</v>
      </c>
      <c r="R10" s="41">
        <f>ROUNDDOWN($E$13/R6,0)</f>
        <v>0</v>
      </c>
    </row>
    <row r="11" spans="1:124" s="42" customFormat="1" ht="20.5" customHeight="1" x14ac:dyDescent="0.35">
      <c r="A11" s="29"/>
      <c r="B11" s="89" t="s">
        <v>98</v>
      </c>
      <c r="C11" s="89"/>
      <c r="D11" s="89"/>
      <c r="E11" s="89"/>
      <c r="F11" s="89"/>
      <c r="G11" s="89"/>
      <c r="H11" s="89"/>
      <c r="I11" s="30"/>
      <c r="Q11" s="42" cm="1">
        <f t="array" ref="Q11">_xlfn.IFS(R27&lt;0,R4,SUM(G26:G28)&gt;R11,R4,SUM(G26:G28)&gt;0,_xlfn.CONCAT(ROUNDDOWN($R$27/R7,0)," ",Q6),SUM(G26:G28)=0,ROUNDDOWN($R$27/R7,0))</f>
        <v>0</v>
      </c>
      <c r="R11" s="43">
        <f>ROUNDDOWN($E$13/R7,0)</f>
        <v>0</v>
      </c>
    </row>
    <row r="12" spans="1:124" ht="10" customHeight="1" thickBot="1" x14ac:dyDescent="0.4">
      <c r="A12" s="6"/>
      <c r="B12" s="11"/>
      <c r="C12" s="11"/>
      <c r="D12" s="11"/>
      <c r="E12" s="11"/>
      <c r="F12" s="11"/>
      <c r="G12" s="11"/>
      <c r="H12" s="11"/>
      <c r="I12" s="5"/>
      <c r="Q12" s="34" cm="1">
        <f t="array" ref="Q12">_xlfn.IFS(R27&lt;0,Q4,SUM(G29:G30)&gt;R12,Q4,SUM(G29:G30)&gt;0,_xlfn.CONCAT(ROUNDDOWN($R$27/R8,0)," ",Q6),SUM(G29:G30)=0,ROUNDDOWN($R$27/R8,0))</f>
        <v>0</v>
      </c>
      <c r="R12" s="41">
        <f>ROUNDDOWN($E$13/R8,0)</f>
        <v>0</v>
      </c>
    </row>
    <row r="13" spans="1:124" ht="36" customHeight="1" thickBot="1" x14ac:dyDescent="0.4">
      <c r="A13" s="6"/>
      <c r="B13" s="11"/>
      <c r="C13" s="11"/>
      <c r="D13" s="48" t="s">
        <v>38</v>
      </c>
      <c r="E13" s="49"/>
      <c r="F13" s="87" t="str">
        <f>Q8</f>
        <v xml:space="preserve"> </v>
      </c>
      <c r="G13" s="88"/>
      <c r="H13" s="88"/>
      <c r="I13" s="5"/>
      <c r="P13" s="44"/>
      <c r="Q13" s="34" t="s">
        <v>14</v>
      </c>
      <c r="R13" s="45">
        <f>(G18*$R$5)</f>
        <v>0</v>
      </c>
    </row>
    <row r="14" spans="1:124" s="42" customFormat="1" ht="20.5" customHeight="1" thickBot="1" x14ac:dyDescent="0.4">
      <c r="A14" s="29"/>
      <c r="B14" s="115" t="s">
        <v>99</v>
      </c>
      <c r="C14" s="116"/>
      <c r="D14" s="116"/>
      <c r="E14" s="116"/>
      <c r="F14" s="116"/>
      <c r="G14" s="117"/>
      <c r="H14" s="32"/>
      <c r="I14" s="30"/>
      <c r="Q14" s="34" t="s">
        <v>15</v>
      </c>
      <c r="R14" s="45">
        <f>(G19*$R$5)</f>
        <v>0</v>
      </c>
    </row>
    <row r="15" spans="1:124" ht="17.5" customHeight="1" thickBot="1" x14ac:dyDescent="0.4">
      <c r="A15" s="6"/>
      <c r="B15" s="11"/>
      <c r="C15" s="11"/>
      <c r="D15" s="50" t="s">
        <v>12</v>
      </c>
      <c r="E15" s="25"/>
      <c r="F15" s="85" t="str">
        <f>R30</f>
        <v xml:space="preserve"> </v>
      </c>
      <c r="G15" s="11"/>
      <c r="H15" s="11"/>
      <c r="I15" s="5"/>
      <c r="P15" s="44"/>
      <c r="Q15" s="34" t="s">
        <v>16</v>
      </c>
      <c r="R15" s="45">
        <f>(G20*$R$5)</f>
        <v>0</v>
      </c>
    </row>
    <row r="16" spans="1:124" ht="8" customHeight="1" x14ac:dyDescent="0.35">
      <c r="A16" s="6"/>
      <c r="B16" s="1"/>
      <c r="C16" s="11"/>
      <c r="D16" s="11"/>
      <c r="E16" s="11"/>
      <c r="F16" s="85"/>
      <c r="G16" s="90" t="s">
        <v>37</v>
      </c>
      <c r="H16" s="90" t="s">
        <v>5</v>
      </c>
      <c r="I16" s="5"/>
      <c r="P16" s="44"/>
      <c r="Q16" s="34" t="s">
        <v>17</v>
      </c>
      <c r="R16" s="45">
        <f>(G21*$R$5)</f>
        <v>0</v>
      </c>
    </row>
    <row r="17" spans="1:18" ht="18" customHeight="1" thickBot="1" x14ac:dyDescent="0.4">
      <c r="A17" s="6"/>
      <c r="B17" s="31" t="s">
        <v>4</v>
      </c>
      <c r="C17" s="11"/>
      <c r="D17" s="17"/>
      <c r="E17" s="11"/>
      <c r="F17" s="86"/>
      <c r="G17" s="91"/>
      <c r="H17" s="92"/>
      <c r="I17" s="5"/>
      <c r="P17" s="44"/>
      <c r="Q17" s="34" t="s">
        <v>18</v>
      </c>
      <c r="R17" s="45">
        <f>(G22*$R$6)</f>
        <v>0</v>
      </c>
    </row>
    <row r="18" spans="1:18" ht="14.5" customHeight="1" x14ac:dyDescent="0.35">
      <c r="A18" s="6"/>
      <c r="B18" s="112" t="s">
        <v>1</v>
      </c>
      <c r="C18" s="97">
        <f>R9</f>
        <v>0</v>
      </c>
      <c r="D18" s="100" t="s">
        <v>39</v>
      </c>
      <c r="E18" s="100" t="s">
        <v>2</v>
      </c>
      <c r="F18" s="26" t="s">
        <v>100</v>
      </c>
      <c r="G18" s="23"/>
      <c r="H18" s="93">
        <f>Q28</f>
        <v>0</v>
      </c>
      <c r="I18" s="5"/>
      <c r="Q18" s="34" t="s">
        <v>19</v>
      </c>
      <c r="R18" s="45">
        <f>(G23*$R$6)</f>
        <v>0</v>
      </c>
    </row>
    <row r="19" spans="1:18" x14ac:dyDescent="0.35">
      <c r="A19" s="6"/>
      <c r="B19" s="114"/>
      <c r="C19" s="98"/>
      <c r="D19" s="101"/>
      <c r="E19" s="101"/>
      <c r="F19" s="60" t="s">
        <v>101</v>
      </c>
      <c r="G19" s="24"/>
      <c r="H19" s="95"/>
      <c r="I19" s="5"/>
      <c r="Q19" s="34" t="s">
        <v>20</v>
      </c>
      <c r="R19" s="45">
        <f>(G24*$R$6)</f>
        <v>0</v>
      </c>
    </row>
    <row r="20" spans="1:18" x14ac:dyDescent="0.35">
      <c r="A20" s="6"/>
      <c r="B20" s="114"/>
      <c r="C20" s="98"/>
      <c r="D20" s="101"/>
      <c r="E20" s="101"/>
      <c r="F20" s="27" t="s">
        <v>102</v>
      </c>
      <c r="G20" s="24"/>
      <c r="H20" s="95"/>
      <c r="I20" s="5"/>
      <c r="Q20" s="34" t="s">
        <v>21</v>
      </c>
      <c r="R20" s="45">
        <f>(G25*$R$6)</f>
        <v>0</v>
      </c>
    </row>
    <row r="21" spans="1:18" ht="15" thickBot="1" x14ac:dyDescent="0.4">
      <c r="A21" s="6"/>
      <c r="B21" s="113"/>
      <c r="C21" s="99"/>
      <c r="D21" s="102"/>
      <c r="E21" s="102"/>
      <c r="F21" s="28" t="s">
        <v>103</v>
      </c>
      <c r="G21" s="25"/>
      <c r="H21" s="96"/>
      <c r="I21" s="5"/>
      <c r="Q21" s="34" t="s">
        <v>22</v>
      </c>
      <c r="R21" s="45">
        <f>(G26*$R$7)</f>
        <v>0</v>
      </c>
    </row>
    <row r="22" spans="1:18" x14ac:dyDescent="0.35">
      <c r="A22" s="6"/>
      <c r="B22" s="112" t="s">
        <v>3</v>
      </c>
      <c r="C22" s="97">
        <f>R10</f>
        <v>0</v>
      </c>
      <c r="D22" s="100" t="s">
        <v>40</v>
      </c>
      <c r="E22" s="100" t="s">
        <v>2</v>
      </c>
      <c r="F22" s="26" t="s">
        <v>104</v>
      </c>
      <c r="G22" s="23"/>
      <c r="H22" s="93">
        <f>Q29</f>
        <v>0</v>
      </c>
      <c r="I22" s="5"/>
      <c r="Q22" s="34" t="s">
        <v>23</v>
      </c>
      <c r="R22" s="45">
        <f>(G27*$R$7)</f>
        <v>0</v>
      </c>
    </row>
    <row r="23" spans="1:18" x14ac:dyDescent="0.35">
      <c r="A23" s="6"/>
      <c r="B23" s="114"/>
      <c r="C23" s="98"/>
      <c r="D23" s="101"/>
      <c r="E23" s="101"/>
      <c r="F23" s="27" t="s">
        <v>105</v>
      </c>
      <c r="G23" s="24"/>
      <c r="H23" s="95"/>
      <c r="I23" s="5"/>
      <c r="Q23" s="44" t="s">
        <v>24</v>
      </c>
      <c r="R23" s="45">
        <f>(G28*$R$7)</f>
        <v>0</v>
      </c>
    </row>
    <row r="24" spans="1:18" x14ac:dyDescent="0.35">
      <c r="A24" s="6"/>
      <c r="B24" s="114"/>
      <c r="C24" s="98"/>
      <c r="D24" s="101"/>
      <c r="E24" s="101"/>
      <c r="F24" s="27" t="s">
        <v>106</v>
      </c>
      <c r="G24" s="24"/>
      <c r="H24" s="95"/>
      <c r="I24" s="5"/>
      <c r="Q24" s="34" t="s">
        <v>25</v>
      </c>
      <c r="R24" s="45">
        <f>(G29*$R$8)</f>
        <v>0</v>
      </c>
    </row>
    <row r="25" spans="1:18" ht="15" thickBot="1" x14ac:dyDescent="0.4">
      <c r="A25" s="6"/>
      <c r="B25" s="113"/>
      <c r="C25" s="99"/>
      <c r="D25" s="102"/>
      <c r="E25" s="102"/>
      <c r="F25" s="28" t="s">
        <v>107</v>
      </c>
      <c r="G25" s="25"/>
      <c r="H25" s="96"/>
      <c r="I25" s="5"/>
      <c r="Q25" s="34" t="s">
        <v>26</v>
      </c>
      <c r="R25" s="45">
        <f>(G30*$R$8)</f>
        <v>0</v>
      </c>
    </row>
    <row r="26" spans="1:18" x14ac:dyDescent="0.35">
      <c r="A26" s="6"/>
      <c r="B26" s="112" t="s">
        <v>3</v>
      </c>
      <c r="C26" s="97">
        <f>R11</f>
        <v>0</v>
      </c>
      <c r="D26" s="100" t="s">
        <v>41</v>
      </c>
      <c r="E26" s="100" t="s">
        <v>2</v>
      </c>
      <c r="F26" s="26" t="s">
        <v>108</v>
      </c>
      <c r="G26" s="23"/>
      <c r="H26" s="93">
        <f>R28</f>
        <v>0</v>
      </c>
      <c r="I26" s="5"/>
      <c r="Q26" s="58"/>
      <c r="R26" s="59"/>
    </row>
    <row r="27" spans="1:18" x14ac:dyDescent="0.35">
      <c r="A27" s="6"/>
      <c r="B27" s="114"/>
      <c r="C27" s="98"/>
      <c r="D27" s="101"/>
      <c r="E27" s="101"/>
      <c r="F27" s="27" t="s">
        <v>109</v>
      </c>
      <c r="G27" s="24"/>
      <c r="H27" s="95"/>
      <c r="I27" s="5"/>
      <c r="Q27" s="44" t="s">
        <v>27</v>
      </c>
      <c r="R27" s="46">
        <f>E13-SUM(R13:R26)</f>
        <v>0</v>
      </c>
    </row>
    <row r="28" spans="1:18" ht="15" thickBot="1" x14ac:dyDescent="0.4">
      <c r="A28" s="6"/>
      <c r="B28" s="113"/>
      <c r="C28" s="99"/>
      <c r="D28" s="102"/>
      <c r="E28" s="102"/>
      <c r="F28" s="28" t="s">
        <v>110</v>
      </c>
      <c r="G28" s="25"/>
      <c r="H28" s="96"/>
      <c r="I28" s="5"/>
      <c r="Q28" s="34">
        <f>IF(H14="Gama básica","50 por pallet de barniz y 20 por pallet de aparejo",Q9)</f>
        <v>0</v>
      </c>
      <c r="R28" s="34">
        <f>IF(H14="Gama básica",R31,Q11)</f>
        <v>0</v>
      </c>
    </row>
    <row r="29" spans="1:18" x14ac:dyDescent="0.35">
      <c r="A29" s="6"/>
      <c r="B29" s="112" t="s">
        <v>3</v>
      </c>
      <c r="C29" s="97">
        <f>R12</f>
        <v>0</v>
      </c>
      <c r="D29" s="100" t="s">
        <v>42</v>
      </c>
      <c r="E29" s="100" t="s">
        <v>2</v>
      </c>
      <c r="F29" s="26" t="s">
        <v>111</v>
      </c>
      <c r="G29" s="23"/>
      <c r="H29" s="93">
        <f>R29</f>
        <v>0</v>
      </c>
      <c r="I29" s="5"/>
      <c r="Q29" s="34">
        <f>IF(H14="Gama básica","30 por pallet de barniz y 12 por pallet de aparejo",Q10)</f>
        <v>0</v>
      </c>
      <c r="R29" s="34">
        <f>IF(H14="Gama básica",R31,Q12)</f>
        <v>0</v>
      </c>
    </row>
    <row r="30" spans="1:18" ht="15" thickBot="1" x14ac:dyDescent="0.4">
      <c r="A30" s="6"/>
      <c r="B30" s="113"/>
      <c r="C30" s="99"/>
      <c r="D30" s="102"/>
      <c r="E30" s="102"/>
      <c r="F30" s="28" t="s">
        <v>112</v>
      </c>
      <c r="G30" s="25"/>
      <c r="H30" s="94"/>
      <c r="I30" s="5"/>
      <c r="Q30" s="42" t="s">
        <v>34</v>
      </c>
      <c r="R30" s="34" t="str">
        <f>IF(H14="Gama básica"," ",Q7)</f>
        <v xml:space="preserve"> </v>
      </c>
    </row>
    <row r="31" spans="1:18" ht="15" thickBot="1" x14ac:dyDescent="0.4">
      <c r="A31" s="6"/>
      <c r="B31" s="11"/>
      <c r="C31" s="11"/>
      <c r="D31" s="11"/>
      <c r="E31" s="11"/>
      <c r="F31" s="11"/>
      <c r="G31" s="11"/>
      <c r="H31" s="11"/>
      <c r="I31" s="5"/>
      <c r="Q31" s="34" t="s">
        <v>36</v>
      </c>
      <c r="R31" s="34" t="s">
        <v>35</v>
      </c>
    </row>
    <row r="32" spans="1:18" ht="14.5" customHeight="1" x14ac:dyDescent="0.35">
      <c r="A32" s="6"/>
      <c r="B32" s="11"/>
      <c r="C32" s="11"/>
      <c r="D32" s="64" t="s">
        <v>113</v>
      </c>
      <c r="E32" s="65"/>
      <c r="F32" s="65"/>
      <c r="G32" s="66"/>
      <c r="H32" s="11"/>
      <c r="I32" s="5"/>
    </row>
    <row r="33" spans="1:124" x14ac:dyDescent="0.35">
      <c r="A33" s="6"/>
      <c r="B33" s="11"/>
      <c r="C33" s="11"/>
      <c r="D33" s="67"/>
      <c r="E33" s="68"/>
      <c r="F33" s="68"/>
      <c r="G33" s="69"/>
      <c r="H33" s="11"/>
      <c r="I33" s="5"/>
    </row>
    <row r="34" spans="1:124" x14ac:dyDescent="0.35">
      <c r="A34" s="6"/>
      <c r="B34" s="11"/>
      <c r="C34" s="11"/>
      <c r="D34" s="67"/>
      <c r="E34" s="68"/>
      <c r="F34" s="68"/>
      <c r="G34" s="69"/>
      <c r="H34" s="11"/>
      <c r="I34" s="5"/>
    </row>
    <row r="35" spans="1:124" ht="15" thickBot="1" x14ac:dyDescent="0.4">
      <c r="A35" s="6"/>
      <c r="B35" s="11"/>
      <c r="C35" s="11"/>
      <c r="D35" s="70"/>
      <c r="E35" s="71"/>
      <c r="F35" s="71"/>
      <c r="G35" s="72"/>
      <c r="H35" s="11"/>
      <c r="I35" s="5"/>
    </row>
    <row r="36" spans="1:124" ht="15" thickBot="1" x14ac:dyDescent="0.4">
      <c r="A36" s="6"/>
      <c r="B36" s="11"/>
      <c r="C36" s="11"/>
      <c r="D36" s="11"/>
      <c r="E36" s="11"/>
      <c r="F36" s="11"/>
      <c r="G36" s="11"/>
      <c r="H36" s="11"/>
      <c r="I36" s="5"/>
    </row>
    <row r="37" spans="1:124" s="36" customFormat="1" ht="19" thickBot="1" x14ac:dyDescent="0.4">
      <c r="A37" s="7"/>
      <c r="B37" s="73" t="s">
        <v>6</v>
      </c>
      <c r="C37" s="74"/>
      <c r="D37" s="74"/>
      <c r="E37" s="74"/>
      <c r="F37" s="74"/>
      <c r="G37" s="74"/>
      <c r="H37" s="75"/>
      <c r="I37" s="5"/>
      <c r="J37" s="34"/>
      <c r="K37" s="34"/>
      <c r="L37" s="34"/>
      <c r="M37" s="34"/>
      <c r="N37" s="34"/>
      <c r="O37" s="34"/>
      <c r="P37" s="34"/>
      <c r="Q37" s="34"/>
      <c r="R37" s="34"/>
      <c r="S37" s="34"/>
      <c r="T37" s="34"/>
      <c r="U37" s="34"/>
      <c r="V37" s="34"/>
      <c r="W37" s="34"/>
      <c r="X37" s="34"/>
      <c r="Y37" s="34"/>
      <c r="Z37" s="34"/>
      <c r="AA37" s="34"/>
      <c r="AB37" s="34"/>
      <c r="AC37" s="34"/>
      <c r="AD37" s="34"/>
      <c r="AE37" s="34"/>
      <c r="AF37" s="34"/>
      <c r="AG37" s="34"/>
      <c r="AH37" s="34"/>
      <c r="AI37" s="34"/>
      <c r="AJ37" s="34"/>
      <c r="AK37" s="34"/>
      <c r="AL37" s="34"/>
      <c r="AM37" s="34"/>
      <c r="AN37" s="34"/>
      <c r="AO37" s="34"/>
      <c r="AP37" s="34"/>
      <c r="AQ37" s="34"/>
      <c r="AR37" s="34"/>
      <c r="AS37" s="34"/>
      <c r="AT37" s="34"/>
      <c r="AU37" s="34"/>
      <c r="AV37" s="34"/>
      <c r="AW37" s="34"/>
      <c r="AX37" s="34"/>
      <c r="AY37" s="34"/>
      <c r="AZ37" s="34"/>
      <c r="BA37" s="34"/>
      <c r="BB37" s="34"/>
      <c r="BC37" s="34"/>
      <c r="BD37" s="34"/>
      <c r="BE37" s="34"/>
      <c r="BF37" s="34"/>
      <c r="BG37" s="34"/>
      <c r="BH37" s="34"/>
      <c r="BI37" s="34"/>
      <c r="BJ37" s="34"/>
      <c r="BK37" s="34"/>
      <c r="BL37" s="34"/>
      <c r="BM37" s="34"/>
      <c r="BN37" s="34"/>
      <c r="BO37" s="34"/>
      <c r="BP37" s="34"/>
      <c r="BQ37" s="34"/>
      <c r="BR37" s="34"/>
      <c r="BS37" s="34"/>
      <c r="BT37" s="34"/>
      <c r="BU37" s="34"/>
      <c r="BV37" s="34"/>
      <c r="BW37" s="34"/>
      <c r="BX37" s="34"/>
      <c r="BY37" s="34"/>
      <c r="BZ37" s="34"/>
      <c r="CA37" s="34"/>
      <c r="CB37" s="34"/>
      <c r="CC37" s="34"/>
      <c r="CD37" s="34"/>
      <c r="CE37" s="34"/>
      <c r="CF37" s="34"/>
      <c r="CG37" s="34"/>
      <c r="CH37" s="34"/>
      <c r="CI37" s="34"/>
      <c r="CJ37" s="34"/>
      <c r="CK37" s="34"/>
      <c r="CL37" s="34"/>
      <c r="CM37" s="34"/>
      <c r="CN37" s="34"/>
      <c r="CO37" s="34"/>
      <c r="CP37" s="34"/>
      <c r="CQ37" s="34"/>
      <c r="CR37" s="34"/>
      <c r="CS37" s="34"/>
      <c r="CT37" s="34"/>
      <c r="CU37" s="34"/>
      <c r="CV37" s="34"/>
      <c r="CW37" s="34"/>
      <c r="CX37" s="34"/>
      <c r="CY37" s="34"/>
      <c r="CZ37" s="34"/>
      <c r="DA37" s="34"/>
      <c r="DB37" s="34"/>
      <c r="DC37" s="34"/>
      <c r="DD37" s="34"/>
      <c r="DE37" s="34"/>
      <c r="DF37" s="34"/>
      <c r="DG37" s="34"/>
      <c r="DH37" s="34"/>
      <c r="DI37" s="34"/>
      <c r="DJ37" s="34"/>
      <c r="DK37" s="34"/>
      <c r="DL37" s="34"/>
      <c r="DM37" s="34"/>
      <c r="DN37" s="34"/>
      <c r="DO37" s="34"/>
      <c r="DP37" s="34"/>
      <c r="DQ37" s="34"/>
      <c r="DR37" s="34"/>
      <c r="DS37" s="34"/>
      <c r="DT37" s="34"/>
    </row>
    <row r="38" spans="1:124" s="47" customFormat="1" ht="15.65" customHeight="1" thickBot="1" x14ac:dyDescent="0.4">
      <c r="A38" s="8"/>
      <c r="B38" s="12"/>
      <c r="C38" s="12"/>
      <c r="D38" s="12"/>
      <c r="E38" s="12"/>
      <c r="F38" s="12"/>
      <c r="G38" s="10"/>
      <c r="H38" s="11"/>
      <c r="I38" s="5"/>
      <c r="J38" s="34"/>
      <c r="K38" s="34"/>
      <c r="L38" s="34"/>
      <c r="M38" s="34"/>
      <c r="N38" s="34"/>
      <c r="O38" s="34"/>
      <c r="P38" s="34"/>
      <c r="Q38" s="34"/>
      <c r="R38" s="34"/>
      <c r="S38" s="34"/>
      <c r="T38" s="34"/>
      <c r="U38" s="34"/>
      <c r="V38" s="34"/>
      <c r="W38" s="34"/>
      <c r="X38" s="34"/>
      <c r="Y38" s="34"/>
      <c r="Z38" s="34"/>
      <c r="AA38" s="34"/>
      <c r="AB38" s="34"/>
      <c r="AC38" s="34"/>
      <c r="AD38" s="34"/>
      <c r="AE38" s="34"/>
      <c r="AF38" s="34"/>
      <c r="AG38" s="34"/>
      <c r="AH38" s="34"/>
      <c r="AI38" s="34"/>
      <c r="AJ38" s="34"/>
      <c r="AK38" s="34"/>
      <c r="AL38" s="34"/>
      <c r="AM38" s="34"/>
      <c r="AN38" s="34"/>
      <c r="AO38" s="34"/>
      <c r="AP38" s="34"/>
      <c r="AQ38" s="34"/>
      <c r="AR38" s="34"/>
      <c r="AS38" s="34"/>
      <c r="AT38" s="34"/>
      <c r="AU38" s="34"/>
      <c r="AV38" s="34"/>
      <c r="AW38" s="34"/>
      <c r="AX38" s="34"/>
      <c r="AY38" s="34"/>
      <c r="AZ38" s="34"/>
      <c r="BA38" s="34"/>
      <c r="BB38" s="34"/>
      <c r="BC38" s="34"/>
      <c r="BD38" s="34"/>
      <c r="BE38" s="34"/>
      <c r="BF38" s="34"/>
      <c r="BG38" s="34"/>
      <c r="BH38" s="34"/>
      <c r="BI38" s="34"/>
      <c r="BJ38" s="34"/>
      <c r="BK38" s="34"/>
      <c r="BL38" s="34"/>
      <c r="BM38" s="34"/>
      <c r="BN38" s="34"/>
      <c r="BO38" s="34"/>
      <c r="BP38" s="34"/>
      <c r="BQ38" s="34"/>
      <c r="BR38" s="34"/>
      <c r="BS38" s="34"/>
      <c r="BT38" s="34"/>
      <c r="BU38" s="34"/>
      <c r="BV38" s="34"/>
      <c r="BW38" s="34"/>
      <c r="BX38" s="34"/>
      <c r="BY38" s="34"/>
      <c r="BZ38" s="34"/>
      <c r="CA38" s="34"/>
      <c r="CB38" s="34"/>
      <c r="CC38" s="34"/>
      <c r="CD38" s="34"/>
      <c r="CE38" s="34"/>
      <c r="CF38" s="34"/>
      <c r="CG38" s="34"/>
      <c r="CH38" s="34"/>
      <c r="CI38" s="34"/>
      <c r="CJ38" s="34"/>
      <c r="CK38" s="34"/>
      <c r="CL38" s="34"/>
      <c r="CM38" s="34"/>
      <c r="CN38" s="34"/>
      <c r="CO38" s="34"/>
      <c r="CP38" s="34"/>
      <c r="CQ38" s="34"/>
      <c r="CR38" s="34"/>
      <c r="CS38" s="34"/>
      <c r="CT38" s="34"/>
      <c r="CU38" s="34"/>
      <c r="CV38" s="34"/>
      <c r="CW38" s="34"/>
      <c r="CX38" s="34"/>
      <c r="CY38" s="34"/>
      <c r="CZ38" s="34"/>
      <c r="DA38" s="34"/>
      <c r="DB38" s="34"/>
      <c r="DC38" s="34"/>
      <c r="DD38" s="34"/>
      <c r="DE38" s="34"/>
      <c r="DF38" s="34"/>
      <c r="DG38" s="34"/>
      <c r="DH38" s="34"/>
      <c r="DI38" s="34"/>
      <c r="DJ38" s="34"/>
      <c r="DK38" s="34"/>
      <c r="DL38" s="34"/>
      <c r="DM38" s="34"/>
      <c r="DN38" s="34"/>
      <c r="DO38" s="34"/>
      <c r="DP38" s="34"/>
      <c r="DQ38" s="34"/>
      <c r="DR38" s="34"/>
      <c r="DS38" s="34"/>
      <c r="DT38" s="34"/>
    </row>
    <row r="39" spans="1:124" s="47" customFormat="1" ht="18" customHeight="1" thickBot="1" x14ac:dyDescent="0.4">
      <c r="A39" s="8"/>
      <c r="B39" s="12" t="s">
        <v>7</v>
      </c>
      <c r="C39" s="12"/>
      <c r="D39" s="12"/>
      <c r="E39" s="61"/>
      <c r="F39" s="62"/>
      <c r="G39" s="62"/>
      <c r="H39" s="63"/>
      <c r="I39" s="5"/>
      <c r="J39" s="34"/>
      <c r="K39" s="34"/>
      <c r="L39" s="34"/>
      <c r="M39" s="34"/>
      <c r="N39" s="34"/>
      <c r="O39" s="34"/>
      <c r="P39" s="34"/>
      <c r="Q39" s="34"/>
      <c r="R39" s="34"/>
      <c r="S39" s="34"/>
      <c r="T39" s="34"/>
      <c r="U39" s="34"/>
      <c r="V39" s="34"/>
      <c r="W39" s="34"/>
      <c r="X39" s="34"/>
      <c r="Y39" s="34"/>
      <c r="Z39" s="34"/>
      <c r="AA39" s="34"/>
      <c r="AB39" s="34"/>
      <c r="AC39" s="34"/>
      <c r="AD39" s="34"/>
      <c r="AE39" s="34"/>
      <c r="AF39" s="34"/>
      <c r="AG39" s="34"/>
      <c r="AH39" s="34"/>
      <c r="AI39" s="34"/>
      <c r="AJ39" s="34"/>
      <c r="AK39" s="34"/>
      <c r="AL39" s="34"/>
      <c r="AM39" s="34"/>
      <c r="AN39" s="34"/>
      <c r="AO39" s="34"/>
      <c r="AP39" s="34"/>
      <c r="AQ39" s="34"/>
      <c r="AR39" s="34"/>
      <c r="AS39" s="34"/>
      <c r="AT39" s="34"/>
      <c r="AU39" s="34"/>
      <c r="AV39" s="34"/>
      <c r="AW39" s="34"/>
      <c r="AX39" s="34"/>
      <c r="AY39" s="34"/>
      <c r="AZ39" s="34"/>
      <c r="BA39" s="34"/>
      <c r="BB39" s="34"/>
      <c r="BC39" s="34"/>
      <c r="BD39" s="34"/>
      <c r="BE39" s="34"/>
      <c r="BF39" s="34"/>
      <c r="BG39" s="34"/>
      <c r="BH39" s="34"/>
      <c r="BI39" s="34"/>
      <c r="BJ39" s="34"/>
      <c r="BK39" s="34"/>
      <c r="BL39" s="34"/>
      <c r="BM39" s="34"/>
      <c r="BN39" s="34"/>
      <c r="BO39" s="34"/>
      <c r="BP39" s="34"/>
      <c r="BQ39" s="34"/>
      <c r="BR39" s="34"/>
      <c r="BS39" s="34"/>
      <c r="BT39" s="34"/>
      <c r="BU39" s="34"/>
      <c r="BV39" s="34"/>
      <c r="BW39" s="34"/>
      <c r="BX39" s="34"/>
      <c r="BY39" s="34"/>
      <c r="BZ39" s="34"/>
      <c r="CA39" s="34"/>
      <c r="CB39" s="34"/>
      <c r="CC39" s="34"/>
      <c r="CD39" s="34"/>
      <c r="CE39" s="34"/>
      <c r="CF39" s="34"/>
      <c r="CG39" s="34"/>
      <c r="CH39" s="34"/>
      <c r="CI39" s="34"/>
      <c r="CJ39" s="34"/>
      <c r="CK39" s="34"/>
      <c r="CL39" s="34"/>
      <c r="CM39" s="34"/>
      <c r="CN39" s="34"/>
      <c r="CO39" s="34"/>
      <c r="CP39" s="34"/>
      <c r="CQ39" s="34"/>
      <c r="CR39" s="34"/>
      <c r="CS39" s="34"/>
      <c r="CT39" s="34"/>
      <c r="CU39" s="34"/>
      <c r="CV39" s="34"/>
      <c r="CW39" s="34"/>
      <c r="CX39" s="34"/>
      <c r="CY39" s="34"/>
      <c r="CZ39" s="34"/>
      <c r="DA39" s="34"/>
      <c r="DB39" s="34"/>
      <c r="DC39" s="34"/>
      <c r="DD39" s="34"/>
      <c r="DE39" s="34"/>
      <c r="DF39" s="34"/>
      <c r="DG39" s="34"/>
      <c r="DH39" s="34"/>
      <c r="DI39" s="34"/>
      <c r="DJ39" s="34"/>
      <c r="DK39" s="34"/>
      <c r="DL39" s="34"/>
      <c r="DM39" s="34"/>
      <c r="DN39" s="34"/>
      <c r="DO39" s="34"/>
      <c r="DP39" s="34"/>
      <c r="DQ39" s="34"/>
      <c r="DR39" s="34"/>
      <c r="DS39" s="34"/>
      <c r="DT39" s="34"/>
    </row>
    <row r="40" spans="1:124" s="47" customFormat="1" ht="18" customHeight="1" thickBot="1" x14ac:dyDescent="0.4">
      <c r="A40" s="8"/>
      <c r="B40" s="12"/>
      <c r="C40" s="12"/>
      <c r="D40" s="12"/>
      <c r="E40" s="15"/>
      <c r="F40" s="14"/>
      <c r="G40" s="15"/>
      <c r="H40" s="16"/>
      <c r="I40" s="5"/>
      <c r="J40" s="34"/>
      <c r="K40" s="34"/>
      <c r="L40" s="34"/>
      <c r="M40" s="34"/>
      <c r="N40" s="34"/>
      <c r="O40" s="34"/>
      <c r="P40" s="34"/>
      <c r="Q40" s="34"/>
      <c r="R40" s="34"/>
      <c r="S40" s="34"/>
      <c r="T40" s="34"/>
      <c r="U40" s="34"/>
      <c r="V40" s="34"/>
      <c r="W40" s="34"/>
      <c r="X40" s="34"/>
      <c r="Y40" s="34"/>
      <c r="Z40" s="34"/>
      <c r="AA40" s="34"/>
      <c r="AB40" s="34"/>
      <c r="AC40" s="34"/>
      <c r="AD40" s="34"/>
      <c r="AE40" s="34"/>
      <c r="AF40" s="34"/>
      <c r="AG40" s="34"/>
      <c r="AH40" s="34"/>
      <c r="AI40" s="34"/>
      <c r="AJ40" s="34"/>
      <c r="AK40" s="34"/>
      <c r="AL40" s="34"/>
      <c r="AM40" s="34"/>
      <c r="AN40" s="34"/>
      <c r="AO40" s="34"/>
      <c r="AP40" s="34"/>
      <c r="AQ40" s="34"/>
      <c r="AR40" s="34"/>
      <c r="AS40" s="34"/>
      <c r="AT40" s="34"/>
      <c r="AU40" s="34"/>
      <c r="AV40" s="34"/>
      <c r="AW40" s="34"/>
      <c r="AX40" s="34"/>
      <c r="AY40" s="34"/>
      <c r="AZ40" s="34"/>
      <c r="BA40" s="34"/>
      <c r="BB40" s="34"/>
      <c r="BC40" s="34"/>
      <c r="BD40" s="34"/>
      <c r="BE40" s="34"/>
      <c r="BF40" s="34"/>
      <c r="BG40" s="34"/>
      <c r="BH40" s="34"/>
      <c r="BI40" s="34"/>
      <c r="BJ40" s="34"/>
      <c r="BK40" s="34"/>
      <c r="BL40" s="34"/>
      <c r="BM40" s="34"/>
      <c r="BN40" s="34"/>
      <c r="BO40" s="34"/>
      <c r="BP40" s="34"/>
      <c r="BQ40" s="34"/>
      <c r="BR40" s="34"/>
      <c r="BS40" s="34"/>
      <c r="BT40" s="34"/>
      <c r="BU40" s="34"/>
      <c r="BV40" s="34"/>
      <c r="BW40" s="34"/>
      <c r="BX40" s="34"/>
      <c r="BY40" s="34"/>
      <c r="BZ40" s="34"/>
      <c r="CA40" s="34"/>
      <c r="CB40" s="34"/>
      <c r="CC40" s="34"/>
      <c r="CD40" s="34"/>
      <c r="CE40" s="34"/>
      <c r="CF40" s="34"/>
      <c r="CG40" s="34"/>
      <c r="CH40" s="34"/>
      <c r="CI40" s="34"/>
      <c r="CJ40" s="34"/>
      <c r="CK40" s="34"/>
      <c r="CL40" s="34"/>
      <c r="CM40" s="34"/>
      <c r="CN40" s="34"/>
      <c r="CO40" s="34"/>
      <c r="CP40" s="34"/>
      <c r="CQ40" s="34"/>
      <c r="CR40" s="34"/>
      <c r="CS40" s="34"/>
      <c r="CT40" s="34"/>
      <c r="CU40" s="34"/>
      <c r="CV40" s="34"/>
      <c r="CW40" s="34"/>
      <c r="CX40" s="34"/>
      <c r="CY40" s="34"/>
      <c r="CZ40" s="34"/>
      <c r="DA40" s="34"/>
      <c r="DB40" s="34"/>
      <c r="DC40" s="34"/>
      <c r="DD40" s="34"/>
      <c r="DE40" s="34"/>
      <c r="DF40" s="34"/>
      <c r="DG40" s="34"/>
      <c r="DH40" s="34"/>
      <c r="DI40" s="34"/>
      <c r="DJ40" s="34"/>
      <c r="DK40" s="34"/>
      <c r="DL40" s="34"/>
      <c r="DM40" s="34"/>
      <c r="DN40" s="34"/>
      <c r="DO40" s="34"/>
      <c r="DP40" s="34"/>
      <c r="DQ40" s="34"/>
      <c r="DR40" s="34"/>
      <c r="DS40" s="34"/>
      <c r="DT40" s="34"/>
    </row>
    <row r="41" spans="1:124" s="47" customFormat="1" ht="18" customHeight="1" x14ac:dyDescent="0.35">
      <c r="A41" s="8"/>
      <c r="B41" s="12" t="s">
        <v>8</v>
      </c>
      <c r="C41" s="12"/>
      <c r="D41" s="12"/>
      <c r="E41" s="76"/>
      <c r="F41" s="77"/>
      <c r="G41" s="77"/>
      <c r="H41" s="78"/>
      <c r="I41" s="5"/>
      <c r="J41" s="34"/>
      <c r="K41" s="34"/>
      <c r="L41" s="34"/>
      <c r="M41" s="34"/>
      <c r="N41" s="34"/>
      <c r="O41" s="34"/>
      <c r="P41" s="34"/>
      <c r="Q41" s="34"/>
      <c r="R41" s="34"/>
      <c r="S41" s="34"/>
      <c r="T41" s="34"/>
      <c r="U41" s="34"/>
      <c r="V41" s="34"/>
      <c r="W41" s="34"/>
      <c r="X41" s="34"/>
      <c r="Y41" s="34"/>
      <c r="Z41" s="34"/>
      <c r="AA41" s="34"/>
      <c r="AB41" s="34"/>
      <c r="AC41" s="34"/>
      <c r="AD41" s="34"/>
      <c r="AE41" s="34"/>
      <c r="AF41" s="34"/>
      <c r="AG41" s="34"/>
      <c r="AH41" s="34"/>
      <c r="AI41" s="34"/>
      <c r="AJ41" s="34"/>
      <c r="AK41" s="34"/>
      <c r="AL41" s="34"/>
      <c r="AM41" s="34"/>
      <c r="AN41" s="34"/>
      <c r="AO41" s="34"/>
      <c r="AP41" s="34"/>
      <c r="AQ41" s="34"/>
      <c r="AR41" s="34"/>
      <c r="AS41" s="34"/>
      <c r="AT41" s="34"/>
      <c r="AU41" s="34"/>
      <c r="AV41" s="34"/>
      <c r="AW41" s="34"/>
      <c r="AX41" s="34"/>
      <c r="AY41" s="34"/>
      <c r="AZ41" s="34"/>
      <c r="BA41" s="34"/>
      <c r="BB41" s="34"/>
      <c r="BC41" s="34"/>
      <c r="BD41" s="34"/>
      <c r="BE41" s="34"/>
      <c r="BF41" s="34"/>
      <c r="BG41" s="34"/>
      <c r="BH41" s="34"/>
      <c r="BI41" s="34"/>
      <c r="BJ41" s="34"/>
      <c r="BK41" s="34"/>
      <c r="BL41" s="34"/>
      <c r="BM41" s="34"/>
      <c r="BN41" s="34"/>
      <c r="BO41" s="34"/>
      <c r="BP41" s="34"/>
      <c r="BQ41" s="34"/>
      <c r="BR41" s="34"/>
      <c r="BS41" s="34"/>
      <c r="BT41" s="34"/>
      <c r="BU41" s="34"/>
      <c r="BV41" s="34"/>
      <c r="BW41" s="34"/>
      <c r="BX41" s="34"/>
      <c r="BY41" s="34"/>
      <c r="BZ41" s="34"/>
      <c r="CA41" s="34"/>
      <c r="CB41" s="34"/>
      <c r="CC41" s="34"/>
      <c r="CD41" s="34"/>
      <c r="CE41" s="34"/>
      <c r="CF41" s="34"/>
      <c r="CG41" s="34"/>
      <c r="CH41" s="34"/>
      <c r="CI41" s="34"/>
      <c r="CJ41" s="34"/>
      <c r="CK41" s="34"/>
      <c r="CL41" s="34"/>
      <c r="CM41" s="34"/>
      <c r="CN41" s="34"/>
      <c r="CO41" s="34"/>
      <c r="CP41" s="34"/>
      <c r="CQ41" s="34"/>
      <c r="CR41" s="34"/>
      <c r="CS41" s="34"/>
      <c r="CT41" s="34"/>
      <c r="CU41" s="34"/>
      <c r="CV41" s="34"/>
      <c r="CW41" s="34"/>
      <c r="CX41" s="34"/>
      <c r="CY41" s="34"/>
      <c r="CZ41" s="34"/>
      <c r="DA41" s="34"/>
      <c r="DB41" s="34"/>
      <c r="DC41" s="34"/>
      <c r="DD41" s="34"/>
      <c r="DE41" s="34"/>
      <c r="DF41" s="34"/>
      <c r="DG41" s="34"/>
      <c r="DH41" s="34"/>
      <c r="DI41" s="34"/>
      <c r="DJ41" s="34"/>
      <c r="DK41" s="34"/>
      <c r="DL41" s="34"/>
      <c r="DM41" s="34"/>
      <c r="DN41" s="34"/>
      <c r="DO41" s="34"/>
      <c r="DP41" s="34"/>
      <c r="DQ41" s="34"/>
      <c r="DR41" s="34"/>
      <c r="DS41" s="34"/>
      <c r="DT41" s="34"/>
    </row>
    <row r="42" spans="1:124" s="47" customFormat="1" ht="18" customHeight="1" thickBot="1" x14ac:dyDescent="0.4">
      <c r="A42" s="8"/>
      <c r="B42" s="12" t="s">
        <v>11</v>
      </c>
      <c r="C42" s="12"/>
      <c r="D42" s="12"/>
      <c r="E42" s="79"/>
      <c r="F42" s="80"/>
      <c r="G42" s="80"/>
      <c r="H42" s="81"/>
      <c r="I42" s="5"/>
      <c r="J42" s="34"/>
      <c r="K42" s="34"/>
      <c r="L42" s="34"/>
      <c r="M42" s="34"/>
      <c r="N42" s="34"/>
      <c r="O42" s="34"/>
      <c r="P42" s="34"/>
      <c r="Q42" s="34"/>
      <c r="R42" s="34"/>
      <c r="S42" s="34"/>
      <c r="T42" s="34"/>
      <c r="U42" s="34"/>
      <c r="V42" s="34"/>
      <c r="W42" s="34"/>
      <c r="X42" s="34"/>
      <c r="Y42" s="34"/>
      <c r="Z42" s="34"/>
      <c r="AA42" s="34"/>
      <c r="AB42" s="34"/>
      <c r="AC42" s="34"/>
      <c r="AD42" s="34"/>
      <c r="AE42" s="34"/>
      <c r="AF42" s="34"/>
      <c r="AG42" s="34"/>
      <c r="AH42" s="34"/>
      <c r="AI42" s="34"/>
      <c r="AJ42" s="34"/>
      <c r="AK42" s="34"/>
      <c r="AL42" s="34"/>
      <c r="AM42" s="34"/>
      <c r="AN42" s="34"/>
      <c r="AO42" s="34"/>
      <c r="AP42" s="34"/>
      <c r="AQ42" s="34"/>
      <c r="AR42" s="34"/>
      <c r="AS42" s="34"/>
      <c r="AT42" s="34"/>
      <c r="AU42" s="34"/>
      <c r="AV42" s="34"/>
      <c r="AW42" s="34"/>
      <c r="AX42" s="34"/>
      <c r="AY42" s="34"/>
      <c r="AZ42" s="34"/>
      <c r="BA42" s="34"/>
      <c r="BB42" s="34"/>
      <c r="BC42" s="34"/>
      <c r="BD42" s="34"/>
      <c r="BE42" s="34"/>
      <c r="BF42" s="34"/>
      <c r="BG42" s="34"/>
      <c r="BH42" s="34"/>
      <c r="BI42" s="34"/>
      <c r="BJ42" s="34"/>
      <c r="BK42" s="34"/>
      <c r="BL42" s="34"/>
      <c r="BM42" s="34"/>
      <c r="BN42" s="34"/>
      <c r="BO42" s="34"/>
      <c r="BP42" s="34"/>
      <c r="BQ42" s="34"/>
      <c r="BR42" s="34"/>
      <c r="BS42" s="34"/>
      <c r="BT42" s="34"/>
      <c r="BU42" s="34"/>
      <c r="BV42" s="34"/>
      <c r="BW42" s="34"/>
      <c r="BX42" s="34"/>
      <c r="BY42" s="34"/>
      <c r="BZ42" s="34"/>
      <c r="CA42" s="34"/>
      <c r="CB42" s="34"/>
      <c r="CC42" s="34"/>
      <c r="CD42" s="34"/>
      <c r="CE42" s="34"/>
      <c r="CF42" s="34"/>
      <c r="CG42" s="34"/>
      <c r="CH42" s="34"/>
      <c r="CI42" s="34"/>
      <c r="CJ42" s="34"/>
      <c r="CK42" s="34"/>
      <c r="CL42" s="34"/>
      <c r="CM42" s="34"/>
      <c r="CN42" s="34"/>
      <c r="CO42" s="34"/>
      <c r="CP42" s="34"/>
      <c r="CQ42" s="34"/>
      <c r="CR42" s="34"/>
      <c r="CS42" s="34"/>
      <c r="CT42" s="34"/>
      <c r="CU42" s="34"/>
      <c r="CV42" s="34"/>
      <c r="CW42" s="34"/>
      <c r="CX42" s="34"/>
      <c r="CY42" s="34"/>
      <c r="CZ42" s="34"/>
      <c r="DA42" s="34"/>
      <c r="DB42" s="34"/>
      <c r="DC42" s="34"/>
      <c r="DD42" s="34"/>
      <c r="DE42" s="34"/>
      <c r="DF42" s="34"/>
      <c r="DG42" s="34"/>
      <c r="DH42" s="34"/>
      <c r="DI42" s="34"/>
      <c r="DJ42" s="34"/>
      <c r="DK42" s="34"/>
      <c r="DL42" s="34"/>
      <c r="DM42" s="34"/>
      <c r="DN42" s="34"/>
      <c r="DO42" s="34"/>
      <c r="DP42" s="34"/>
      <c r="DQ42" s="34"/>
      <c r="DR42" s="34"/>
      <c r="DS42" s="34"/>
      <c r="DT42" s="34"/>
    </row>
    <row r="43" spans="1:124" s="47" customFormat="1" ht="18" customHeight="1" thickBot="1" x14ac:dyDescent="0.4">
      <c r="A43" s="8"/>
      <c r="B43" s="9"/>
      <c r="C43" s="9"/>
      <c r="D43" s="9"/>
      <c r="E43" s="13"/>
      <c r="F43" s="14"/>
      <c r="G43" s="15"/>
      <c r="H43" s="16"/>
      <c r="I43" s="5"/>
      <c r="J43" s="34"/>
      <c r="K43" s="34"/>
      <c r="L43" s="34"/>
      <c r="M43" s="34"/>
      <c r="N43" s="34"/>
      <c r="O43" s="34"/>
      <c r="P43" s="34"/>
      <c r="Q43" s="34"/>
      <c r="R43" s="34"/>
      <c r="S43" s="34"/>
      <c r="T43" s="34"/>
      <c r="U43" s="34"/>
      <c r="V43" s="34"/>
      <c r="W43" s="34"/>
      <c r="X43" s="34"/>
      <c r="Y43" s="34"/>
      <c r="Z43" s="34"/>
      <c r="AA43" s="34"/>
      <c r="AB43" s="34"/>
      <c r="AC43" s="34"/>
      <c r="AD43" s="34"/>
      <c r="AE43" s="34"/>
      <c r="AF43" s="34"/>
      <c r="AG43" s="34"/>
      <c r="AH43" s="34"/>
      <c r="AI43" s="34"/>
      <c r="AJ43" s="34"/>
      <c r="AK43" s="34"/>
      <c r="AL43" s="34"/>
      <c r="AM43" s="34"/>
      <c r="AN43" s="34"/>
      <c r="AO43" s="34"/>
      <c r="AP43" s="34"/>
      <c r="AQ43" s="34"/>
      <c r="AR43" s="34"/>
      <c r="AS43" s="34"/>
      <c r="AT43" s="34"/>
      <c r="AU43" s="34"/>
      <c r="AV43" s="34"/>
      <c r="AW43" s="34"/>
      <c r="AX43" s="34"/>
      <c r="AY43" s="34"/>
      <c r="AZ43" s="34"/>
      <c r="BA43" s="34"/>
      <c r="BB43" s="34"/>
      <c r="BC43" s="34"/>
      <c r="BD43" s="34"/>
      <c r="BE43" s="34"/>
      <c r="BF43" s="34"/>
      <c r="BG43" s="34"/>
      <c r="BH43" s="34"/>
      <c r="BI43" s="34"/>
      <c r="BJ43" s="34"/>
      <c r="BK43" s="34"/>
      <c r="BL43" s="34"/>
      <c r="BM43" s="34"/>
      <c r="BN43" s="34"/>
      <c r="BO43" s="34"/>
      <c r="BP43" s="34"/>
      <c r="BQ43" s="34"/>
      <c r="BR43" s="34"/>
      <c r="BS43" s="34"/>
      <c r="BT43" s="34"/>
      <c r="BU43" s="34"/>
      <c r="BV43" s="34"/>
      <c r="BW43" s="34"/>
      <c r="BX43" s="34"/>
      <c r="BY43" s="34"/>
      <c r="BZ43" s="34"/>
      <c r="CA43" s="34"/>
      <c r="CB43" s="34"/>
      <c r="CC43" s="34"/>
      <c r="CD43" s="34"/>
      <c r="CE43" s="34"/>
      <c r="CF43" s="34"/>
      <c r="CG43" s="34"/>
      <c r="CH43" s="34"/>
      <c r="CI43" s="34"/>
      <c r="CJ43" s="34"/>
      <c r="CK43" s="34"/>
      <c r="CL43" s="34"/>
      <c r="CM43" s="34"/>
      <c r="CN43" s="34"/>
      <c r="CO43" s="34"/>
      <c r="CP43" s="34"/>
      <c r="CQ43" s="34"/>
      <c r="CR43" s="34"/>
      <c r="CS43" s="34"/>
      <c r="CT43" s="34"/>
      <c r="CU43" s="34"/>
      <c r="CV43" s="34"/>
      <c r="CW43" s="34"/>
      <c r="CX43" s="34"/>
      <c r="CY43" s="34"/>
      <c r="CZ43" s="34"/>
      <c r="DA43" s="34"/>
      <c r="DB43" s="34"/>
      <c r="DC43" s="34"/>
      <c r="DD43" s="34"/>
      <c r="DE43" s="34"/>
      <c r="DF43" s="34"/>
      <c r="DG43" s="34"/>
      <c r="DH43" s="34"/>
      <c r="DI43" s="34"/>
      <c r="DJ43" s="34"/>
      <c r="DK43" s="34"/>
      <c r="DL43" s="34"/>
      <c r="DM43" s="34"/>
      <c r="DN43" s="34"/>
      <c r="DO43" s="34"/>
      <c r="DP43" s="34"/>
      <c r="DQ43" s="34"/>
      <c r="DR43" s="34"/>
      <c r="DS43" s="34"/>
      <c r="DT43" s="34"/>
    </row>
    <row r="44" spans="1:124" s="47" customFormat="1" ht="18" customHeight="1" thickBot="1" x14ac:dyDescent="0.4">
      <c r="A44" s="8"/>
      <c r="B44" s="12" t="s">
        <v>10</v>
      </c>
      <c r="C44" s="12"/>
      <c r="D44" s="12"/>
      <c r="E44" s="61"/>
      <c r="F44" s="62"/>
      <c r="G44" s="62"/>
      <c r="H44" s="63"/>
      <c r="I44" s="5"/>
      <c r="J44" s="34"/>
      <c r="K44" s="34"/>
      <c r="L44" s="34"/>
      <c r="M44" s="34"/>
      <c r="N44" s="34"/>
      <c r="O44" s="34"/>
      <c r="P44" s="34"/>
      <c r="Q44" s="34"/>
      <c r="R44" s="34"/>
      <c r="S44" s="34"/>
      <c r="T44" s="34"/>
      <c r="U44" s="34"/>
      <c r="V44" s="34"/>
      <c r="W44" s="34"/>
      <c r="X44" s="34"/>
      <c r="Y44" s="34"/>
      <c r="Z44" s="34"/>
      <c r="AA44" s="34"/>
      <c r="AB44" s="34"/>
      <c r="AC44" s="34"/>
      <c r="AD44" s="34"/>
      <c r="AE44" s="34"/>
      <c r="AF44" s="34"/>
      <c r="AG44" s="34"/>
      <c r="AH44" s="34"/>
      <c r="AI44" s="34"/>
      <c r="AJ44" s="34"/>
      <c r="AK44" s="34"/>
      <c r="AL44" s="34"/>
      <c r="AM44" s="34"/>
      <c r="AN44" s="34"/>
      <c r="AO44" s="34"/>
      <c r="AP44" s="34"/>
      <c r="AQ44" s="34"/>
      <c r="AR44" s="34"/>
      <c r="AS44" s="34"/>
      <c r="AT44" s="34"/>
      <c r="AU44" s="34"/>
      <c r="AV44" s="34"/>
      <c r="AW44" s="34"/>
      <c r="AX44" s="34"/>
      <c r="AY44" s="34"/>
      <c r="AZ44" s="34"/>
      <c r="BA44" s="34"/>
      <c r="BB44" s="34"/>
      <c r="BC44" s="34"/>
      <c r="BD44" s="34"/>
      <c r="BE44" s="34"/>
      <c r="BF44" s="34"/>
      <c r="BG44" s="34"/>
      <c r="BH44" s="34"/>
      <c r="BI44" s="34"/>
      <c r="BJ44" s="34"/>
      <c r="BK44" s="34"/>
      <c r="BL44" s="34"/>
      <c r="BM44" s="34"/>
      <c r="BN44" s="34"/>
      <c r="BO44" s="34"/>
      <c r="BP44" s="34"/>
      <c r="BQ44" s="34"/>
      <c r="BR44" s="34"/>
      <c r="BS44" s="34"/>
      <c r="BT44" s="34"/>
      <c r="BU44" s="34"/>
      <c r="BV44" s="34"/>
      <c r="BW44" s="34"/>
      <c r="BX44" s="34"/>
      <c r="BY44" s="34"/>
      <c r="BZ44" s="34"/>
      <c r="CA44" s="34"/>
      <c r="CB44" s="34"/>
      <c r="CC44" s="34"/>
      <c r="CD44" s="34"/>
      <c r="CE44" s="34"/>
      <c r="CF44" s="34"/>
      <c r="CG44" s="34"/>
      <c r="CH44" s="34"/>
      <c r="CI44" s="34"/>
      <c r="CJ44" s="34"/>
      <c r="CK44" s="34"/>
      <c r="CL44" s="34"/>
      <c r="CM44" s="34"/>
      <c r="CN44" s="34"/>
      <c r="CO44" s="34"/>
      <c r="CP44" s="34"/>
      <c r="CQ44" s="34"/>
      <c r="CR44" s="34"/>
      <c r="CS44" s="34"/>
      <c r="CT44" s="34"/>
      <c r="CU44" s="34"/>
      <c r="CV44" s="34"/>
      <c r="CW44" s="34"/>
      <c r="CX44" s="34"/>
      <c r="CY44" s="34"/>
      <c r="CZ44" s="34"/>
      <c r="DA44" s="34"/>
      <c r="DB44" s="34"/>
      <c r="DC44" s="34"/>
      <c r="DD44" s="34"/>
      <c r="DE44" s="34"/>
      <c r="DF44" s="34"/>
      <c r="DG44" s="34"/>
      <c r="DH44" s="34"/>
      <c r="DI44" s="34"/>
      <c r="DJ44" s="34"/>
      <c r="DK44" s="34"/>
      <c r="DL44" s="34"/>
      <c r="DM44" s="34"/>
      <c r="DN44" s="34"/>
      <c r="DO44" s="34"/>
      <c r="DP44" s="34"/>
      <c r="DQ44" s="34"/>
      <c r="DR44" s="34"/>
      <c r="DS44" s="34"/>
      <c r="DT44" s="34"/>
    </row>
    <row r="45" spans="1:124" s="47" customFormat="1" ht="18" customHeight="1" thickBot="1" x14ac:dyDescent="0.4">
      <c r="A45" s="8"/>
      <c r="B45" s="9"/>
      <c r="C45" s="9"/>
      <c r="D45" s="9"/>
      <c r="E45" s="13"/>
      <c r="F45" s="14"/>
      <c r="G45" s="15"/>
      <c r="H45" s="16"/>
      <c r="I45" s="5"/>
      <c r="J45" s="34"/>
      <c r="K45" s="34"/>
      <c r="L45" s="34"/>
      <c r="M45" s="34"/>
      <c r="N45" s="34"/>
      <c r="O45" s="34"/>
      <c r="P45" s="34"/>
      <c r="Q45" s="34"/>
      <c r="R45" s="34"/>
      <c r="S45" s="34"/>
      <c r="T45" s="34"/>
      <c r="U45" s="34"/>
      <c r="V45" s="34"/>
      <c r="W45" s="34"/>
      <c r="X45" s="34"/>
      <c r="Y45" s="34"/>
      <c r="Z45" s="34"/>
      <c r="AA45" s="34"/>
      <c r="AB45" s="34"/>
      <c r="AC45" s="34"/>
      <c r="AD45" s="34"/>
      <c r="AE45" s="34"/>
      <c r="AF45" s="34"/>
      <c r="AG45" s="34"/>
      <c r="AH45" s="34"/>
      <c r="AI45" s="34"/>
      <c r="AJ45" s="34"/>
      <c r="AK45" s="34"/>
      <c r="AL45" s="34"/>
      <c r="AM45" s="34"/>
      <c r="AN45" s="34"/>
      <c r="AO45" s="34"/>
      <c r="AP45" s="34"/>
      <c r="AQ45" s="34"/>
      <c r="AR45" s="34"/>
      <c r="AS45" s="34"/>
      <c r="AT45" s="34"/>
      <c r="AU45" s="34"/>
      <c r="AV45" s="34"/>
      <c r="AW45" s="34"/>
      <c r="AX45" s="34"/>
      <c r="AY45" s="34"/>
      <c r="AZ45" s="34"/>
      <c r="BA45" s="34"/>
      <c r="BB45" s="34"/>
      <c r="BC45" s="34"/>
      <c r="BD45" s="34"/>
      <c r="BE45" s="34"/>
      <c r="BF45" s="34"/>
      <c r="BG45" s="34"/>
      <c r="BH45" s="34"/>
      <c r="BI45" s="34"/>
      <c r="BJ45" s="34"/>
      <c r="BK45" s="34"/>
      <c r="BL45" s="34"/>
      <c r="BM45" s="34"/>
      <c r="BN45" s="34"/>
      <c r="BO45" s="34"/>
      <c r="BP45" s="34"/>
      <c r="BQ45" s="34"/>
      <c r="BR45" s="34"/>
      <c r="BS45" s="34"/>
      <c r="BT45" s="34"/>
      <c r="BU45" s="34"/>
      <c r="BV45" s="34"/>
      <c r="BW45" s="34"/>
      <c r="BX45" s="34"/>
      <c r="BY45" s="34"/>
      <c r="BZ45" s="34"/>
      <c r="CA45" s="34"/>
      <c r="CB45" s="34"/>
      <c r="CC45" s="34"/>
      <c r="CD45" s="34"/>
      <c r="CE45" s="34"/>
      <c r="CF45" s="34"/>
      <c r="CG45" s="34"/>
      <c r="CH45" s="34"/>
      <c r="CI45" s="34"/>
      <c r="CJ45" s="34"/>
      <c r="CK45" s="34"/>
      <c r="CL45" s="34"/>
      <c r="CM45" s="34"/>
      <c r="CN45" s="34"/>
      <c r="CO45" s="34"/>
      <c r="CP45" s="34"/>
      <c r="CQ45" s="34"/>
      <c r="CR45" s="34"/>
      <c r="CS45" s="34"/>
      <c r="CT45" s="34"/>
      <c r="CU45" s="34"/>
      <c r="CV45" s="34"/>
      <c r="CW45" s="34"/>
      <c r="CX45" s="34"/>
      <c r="CY45" s="34"/>
      <c r="CZ45" s="34"/>
      <c r="DA45" s="34"/>
      <c r="DB45" s="34"/>
      <c r="DC45" s="34"/>
      <c r="DD45" s="34"/>
      <c r="DE45" s="34"/>
      <c r="DF45" s="34"/>
      <c r="DG45" s="34"/>
      <c r="DH45" s="34"/>
      <c r="DI45" s="34"/>
      <c r="DJ45" s="34"/>
      <c r="DK45" s="34"/>
      <c r="DL45" s="34"/>
      <c r="DM45" s="34"/>
      <c r="DN45" s="34"/>
      <c r="DO45" s="34"/>
      <c r="DP45" s="34"/>
      <c r="DQ45" s="34"/>
      <c r="DR45" s="34"/>
      <c r="DS45" s="34"/>
      <c r="DT45" s="34"/>
    </row>
    <row r="46" spans="1:124" s="47" customFormat="1" ht="18" customHeight="1" thickBot="1" x14ac:dyDescent="0.4">
      <c r="A46" s="8"/>
      <c r="B46" s="12" t="s">
        <v>9</v>
      </c>
      <c r="C46" s="12"/>
      <c r="D46" s="12"/>
      <c r="E46" s="61"/>
      <c r="F46" s="62"/>
      <c r="G46" s="62"/>
      <c r="H46" s="63"/>
      <c r="I46" s="5"/>
      <c r="J46" s="34"/>
      <c r="K46" s="34"/>
      <c r="L46" s="34"/>
      <c r="M46" s="34"/>
      <c r="N46" s="34"/>
      <c r="O46" s="34"/>
      <c r="P46" s="34"/>
      <c r="Q46" s="34"/>
      <c r="R46" s="34"/>
      <c r="S46" s="34"/>
      <c r="T46" s="34"/>
      <c r="U46" s="34"/>
      <c r="V46" s="34"/>
      <c r="W46" s="34"/>
      <c r="X46" s="34"/>
      <c r="Y46" s="34"/>
      <c r="Z46" s="34"/>
      <c r="AA46" s="34"/>
      <c r="AB46" s="34"/>
      <c r="AC46" s="34"/>
      <c r="AD46" s="34"/>
      <c r="AE46" s="34"/>
      <c r="AF46" s="34"/>
      <c r="AG46" s="34"/>
      <c r="AH46" s="34"/>
      <c r="AI46" s="34"/>
      <c r="AJ46" s="34"/>
      <c r="AK46" s="34"/>
      <c r="AL46" s="34"/>
      <c r="AM46" s="34"/>
      <c r="AN46" s="34"/>
      <c r="AO46" s="34"/>
      <c r="AP46" s="34"/>
      <c r="AQ46" s="34"/>
      <c r="AR46" s="34"/>
      <c r="AS46" s="34"/>
      <c r="AT46" s="34"/>
      <c r="AU46" s="34"/>
      <c r="AV46" s="34"/>
      <c r="AW46" s="34"/>
      <c r="AX46" s="34"/>
      <c r="AY46" s="34"/>
      <c r="AZ46" s="34"/>
      <c r="BA46" s="34"/>
      <c r="BB46" s="34"/>
      <c r="BC46" s="34"/>
      <c r="BD46" s="34"/>
      <c r="BE46" s="34"/>
      <c r="BF46" s="34"/>
      <c r="BG46" s="34"/>
      <c r="BH46" s="34"/>
      <c r="BI46" s="34"/>
      <c r="BJ46" s="34"/>
      <c r="BK46" s="34"/>
      <c r="BL46" s="34"/>
      <c r="BM46" s="34"/>
      <c r="BN46" s="34"/>
      <c r="BO46" s="34"/>
      <c r="BP46" s="34"/>
      <c r="BQ46" s="34"/>
      <c r="BR46" s="34"/>
      <c r="BS46" s="34"/>
      <c r="BT46" s="34"/>
      <c r="BU46" s="34"/>
      <c r="BV46" s="34"/>
      <c r="BW46" s="34"/>
      <c r="BX46" s="34"/>
      <c r="BY46" s="34"/>
      <c r="BZ46" s="34"/>
      <c r="CA46" s="34"/>
      <c r="CB46" s="34"/>
      <c r="CC46" s="34"/>
      <c r="CD46" s="34"/>
      <c r="CE46" s="34"/>
      <c r="CF46" s="34"/>
      <c r="CG46" s="34"/>
      <c r="CH46" s="34"/>
      <c r="CI46" s="34"/>
      <c r="CJ46" s="34"/>
      <c r="CK46" s="34"/>
      <c r="CL46" s="34"/>
      <c r="CM46" s="34"/>
      <c r="CN46" s="34"/>
      <c r="CO46" s="34"/>
      <c r="CP46" s="34"/>
      <c r="CQ46" s="34"/>
      <c r="CR46" s="34"/>
      <c r="CS46" s="34"/>
      <c r="CT46" s="34"/>
      <c r="CU46" s="34"/>
      <c r="CV46" s="34"/>
      <c r="CW46" s="34"/>
      <c r="CX46" s="34"/>
      <c r="CY46" s="34"/>
      <c r="CZ46" s="34"/>
      <c r="DA46" s="34"/>
      <c r="DB46" s="34"/>
      <c r="DC46" s="34"/>
      <c r="DD46" s="34"/>
      <c r="DE46" s="34"/>
      <c r="DF46" s="34"/>
      <c r="DG46" s="34"/>
      <c r="DH46" s="34"/>
      <c r="DI46" s="34"/>
      <c r="DJ46" s="34"/>
      <c r="DK46" s="34"/>
      <c r="DL46" s="34"/>
      <c r="DM46" s="34"/>
      <c r="DN46" s="34"/>
      <c r="DO46" s="34"/>
      <c r="DP46" s="34"/>
      <c r="DQ46" s="34"/>
      <c r="DR46" s="34"/>
      <c r="DS46" s="34"/>
      <c r="DT46" s="34"/>
    </row>
    <row r="47" spans="1:124" ht="15" thickBot="1" x14ac:dyDescent="0.4">
      <c r="A47" s="2"/>
      <c r="B47" s="3"/>
      <c r="C47" s="3"/>
      <c r="D47" s="3"/>
      <c r="E47" s="3"/>
      <c r="F47" s="3"/>
      <c r="G47" s="3"/>
      <c r="H47" s="3"/>
      <c r="I47" s="4"/>
    </row>
  </sheetData>
  <sheetProtection algorithmName="SHA-512" hashValue="iIDSil8R1JIsQ1AiKjo+RsDIX30pL6YdoELGEkLCQeglV/DTqGmiEbaiVMo4tw3A4/KCp1gIx8UievI3elGUzQ==" saltValue="hMFqxHi7Vtr6CNWkMtbBWQ==" spinCount="100000" sheet="1" objects="1" scenarios="1" selectLockedCells="1"/>
  <mergeCells count="36">
    <mergeCell ref="B3:H3"/>
    <mergeCell ref="B29:B30"/>
    <mergeCell ref="C29:C30"/>
    <mergeCell ref="D29:D30"/>
    <mergeCell ref="E29:E30"/>
    <mergeCell ref="B18:B21"/>
    <mergeCell ref="C18:C21"/>
    <mergeCell ref="D18:D21"/>
    <mergeCell ref="E18:E21"/>
    <mergeCell ref="B22:B25"/>
    <mergeCell ref="C22:C25"/>
    <mergeCell ref="D22:D25"/>
    <mergeCell ref="E22:E25"/>
    <mergeCell ref="B26:B28"/>
    <mergeCell ref="B14:G14"/>
    <mergeCell ref="B2:H2"/>
    <mergeCell ref="E39:H39"/>
    <mergeCell ref="E44:H44"/>
    <mergeCell ref="F15:F17"/>
    <mergeCell ref="F13:H13"/>
    <mergeCell ref="B11:H11"/>
    <mergeCell ref="G16:G17"/>
    <mergeCell ref="H16:H17"/>
    <mergeCell ref="H29:H30"/>
    <mergeCell ref="H26:H28"/>
    <mergeCell ref="H22:H25"/>
    <mergeCell ref="H18:H21"/>
    <mergeCell ref="C26:C28"/>
    <mergeCell ref="D26:D28"/>
    <mergeCell ref="E26:E28"/>
    <mergeCell ref="B4:H10"/>
    <mergeCell ref="E46:H46"/>
    <mergeCell ref="D32:G35"/>
    <mergeCell ref="B37:H37"/>
    <mergeCell ref="E41:H41"/>
    <mergeCell ref="E42:H42"/>
  </mergeCells>
  <conditionalFormatting sqref="F15">
    <cfRule type="expression" dxfId="0" priority="9">
      <formula>SUM(R13:R26)&gt;E13</formula>
    </cfRule>
  </conditionalFormatting>
  <dataValidations count="1">
    <dataValidation type="list" showInputMessage="1" showErrorMessage="1" sqref="H14" xr:uid="{D02FECEC-BBD6-4773-B824-D3ECBB82133B}">
      <formula1>$Q$30:$Q$31</formula1>
    </dataValidation>
  </dataValidations>
  <pageMargins left="0.25" right="0.25" top="0.75" bottom="0.75" header="0.3" footer="0.3"/>
  <pageSetup scale="82" fitToWidth="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2072EA-E1C8-4E95-947C-806BCD396260}">
  <dimension ref="A1:D23"/>
  <sheetViews>
    <sheetView zoomScaleNormal="100" workbookViewId="0">
      <selection activeCell="C11" sqref="C11"/>
    </sheetView>
  </sheetViews>
  <sheetFormatPr baseColWidth="10" defaultRowHeight="14.5" x14ac:dyDescent="0.35"/>
  <cols>
    <col min="1" max="1" width="3.36328125" style="1" bestFit="1" customWidth="1"/>
    <col min="2" max="2" width="12.26953125" style="1" bestFit="1" customWidth="1"/>
    <col min="3" max="3" width="33.81640625" style="1" bestFit="1" customWidth="1"/>
    <col min="4" max="4" width="57.1796875" style="1" customWidth="1"/>
    <col min="5" max="16384" width="10.90625" style="1"/>
  </cols>
  <sheetData>
    <row r="1" spans="1:4" ht="17.5" customHeight="1" x14ac:dyDescent="0.35">
      <c r="B1" s="57" t="s">
        <v>47</v>
      </c>
      <c r="C1" s="57" t="s">
        <v>46</v>
      </c>
      <c r="D1" s="57" t="s">
        <v>45</v>
      </c>
    </row>
    <row r="2" spans="1:4" ht="17.5" customHeight="1" x14ac:dyDescent="0.35">
      <c r="A2" s="118" t="s">
        <v>44</v>
      </c>
      <c r="B2" s="56" t="s">
        <v>48</v>
      </c>
      <c r="C2" s="56" t="s">
        <v>49</v>
      </c>
      <c r="D2" s="122" t="s">
        <v>50</v>
      </c>
    </row>
    <row r="3" spans="1:4" ht="17.5" customHeight="1" x14ac:dyDescent="0.35">
      <c r="A3" s="119"/>
      <c r="B3" s="54" t="s">
        <v>51</v>
      </c>
      <c r="C3" s="54" t="s">
        <v>52</v>
      </c>
      <c r="D3" s="123"/>
    </row>
    <row r="4" spans="1:4" ht="17.5" customHeight="1" x14ac:dyDescent="0.35">
      <c r="A4" s="119"/>
      <c r="B4" s="54" t="s">
        <v>53</v>
      </c>
      <c r="C4" s="54" t="s">
        <v>54</v>
      </c>
      <c r="D4" s="123"/>
    </row>
    <row r="5" spans="1:4" ht="17.5" customHeight="1" x14ac:dyDescent="0.35">
      <c r="A5" s="119"/>
      <c r="B5" s="54" t="s">
        <v>55</v>
      </c>
      <c r="C5" s="54" t="s">
        <v>56</v>
      </c>
      <c r="D5" s="123" t="s">
        <v>50</v>
      </c>
    </row>
    <row r="6" spans="1:4" ht="17.5" customHeight="1" x14ac:dyDescent="0.35">
      <c r="A6" s="119"/>
      <c r="B6" s="54" t="s">
        <v>57</v>
      </c>
      <c r="C6" s="54" t="s">
        <v>58</v>
      </c>
      <c r="D6" s="123"/>
    </row>
    <row r="7" spans="1:4" ht="17.5" customHeight="1" x14ac:dyDescent="0.35">
      <c r="A7" s="119"/>
      <c r="B7" s="54" t="s">
        <v>59</v>
      </c>
      <c r="C7" s="54" t="s">
        <v>60</v>
      </c>
      <c r="D7" s="123"/>
    </row>
    <row r="8" spans="1:4" ht="17.5" customHeight="1" x14ac:dyDescent="0.35">
      <c r="A8" s="119"/>
      <c r="B8" s="54" t="s">
        <v>61</v>
      </c>
      <c r="C8" s="54" t="s">
        <v>62</v>
      </c>
      <c r="D8" s="123" t="s">
        <v>63</v>
      </c>
    </row>
    <row r="9" spans="1:4" ht="17.5" customHeight="1" x14ac:dyDescent="0.35">
      <c r="A9" s="119"/>
      <c r="B9" s="54" t="s">
        <v>64</v>
      </c>
      <c r="C9" s="54" t="s">
        <v>65</v>
      </c>
      <c r="D9" s="123"/>
    </row>
    <row r="10" spans="1:4" ht="17.5" customHeight="1" x14ac:dyDescent="0.35">
      <c r="A10" s="119"/>
      <c r="B10" s="54" t="s">
        <v>66</v>
      </c>
      <c r="C10" s="54" t="s">
        <v>67</v>
      </c>
      <c r="D10" s="123"/>
    </row>
    <row r="11" spans="1:4" ht="17.5" customHeight="1" x14ac:dyDescent="0.35">
      <c r="A11" s="119"/>
      <c r="B11" s="54" t="s">
        <v>68</v>
      </c>
      <c r="C11" s="54" t="s">
        <v>69</v>
      </c>
      <c r="D11" s="123" t="s">
        <v>70</v>
      </c>
    </row>
    <row r="12" spans="1:4" ht="17.5" customHeight="1" x14ac:dyDescent="0.35">
      <c r="A12" s="119"/>
      <c r="B12" s="54" t="s">
        <v>71</v>
      </c>
      <c r="C12" s="54" t="s">
        <v>72</v>
      </c>
      <c r="D12" s="123"/>
    </row>
    <row r="13" spans="1:4" ht="17.5" customHeight="1" x14ac:dyDescent="0.35">
      <c r="A13" s="120"/>
      <c r="B13" s="52" t="s">
        <v>73</v>
      </c>
      <c r="C13" s="52" t="s">
        <v>74</v>
      </c>
      <c r="D13" s="124"/>
    </row>
    <row r="14" spans="1:4" ht="41" customHeight="1" x14ac:dyDescent="0.35">
      <c r="A14" s="118" t="s">
        <v>43</v>
      </c>
      <c r="B14" s="54" t="s">
        <v>75</v>
      </c>
      <c r="C14" s="54" t="s">
        <v>76</v>
      </c>
      <c r="D14" s="55" t="s">
        <v>77</v>
      </c>
    </row>
    <row r="15" spans="1:4" ht="17.5" customHeight="1" x14ac:dyDescent="0.35">
      <c r="A15" s="119"/>
      <c r="B15" s="54" t="s">
        <v>78</v>
      </c>
      <c r="C15" s="54" t="s">
        <v>79</v>
      </c>
      <c r="D15" s="53" t="s">
        <v>80</v>
      </c>
    </row>
    <row r="16" spans="1:4" ht="17.5" customHeight="1" x14ac:dyDescent="0.35">
      <c r="A16" s="119"/>
      <c r="B16" s="54" t="s">
        <v>81</v>
      </c>
      <c r="C16" s="54" t="s">
        <v>82</v>
      </c>
      <c r="D16" s="53" t="s">
        <v>83</v>
      </c>
    </row>
    <row r="17" spans="1:4" ht="17.5" customHeight="1" x14ac:dyDescent="0.35">
      <c r="A17" s="119"/>
      <c r="B17" s="54" t="s">
        <v>84</v>
      </c>
      <c r="C17" s="54" t="s">
        <v>85</v>
      </c>
      <c r="D17" s="121" t="s">
        <v>86</v>
      </c>
    </row>
    <row r="18" spans="1:4" ht="17.5" customHeight="1" x14ac:dyDescent="0.35">
      <c r="A18" s="119"/>
      <c r="B18" s="54" t="s">
        <v>87</v>
      </c>
      <c r="C18" s="54" t="s">
        <v>88</v>
      </c>
      <c r="D18" s="121"/>
    </row>
    <row r="19" spans="1:4" ht="17.5" customHeight="1" x14ac:dyDescent="0.35">
      <c r="A19" s="119"/>
      <c r="B19" s="54" t="s">
        <v>89</v>
      </c>
      <c r="C19" s="54" t="s">
        <v>90</v>
      </c>
      <c r="D19" s="53" t="s">
        <v>91</v>
      </c>
    </row>
    <row r="20" spans="1:4" ht="17.5" customHeight="1" x14ac:dyDescent="0.35">
      <c r="A20" s="119"/>
      <c r="B20" s="54" t="s">
        <v>92</v>
      </c>
      <c r="C20" s="54" t="s">
        <v>31</v>
      </c>
      <c r="D20" s="121" t="s">
        <v>83</v>
      </c>
    </row>
    <row r="21" spans="1:4" ht="17.5" customHeight="1" x14ac:dyDescent="0.35">
      <c r="A21" s="119"/>
      <c r="B21" s="54" t="s">
        <v>93</v>
      </c>
      <c r="C21" s="54" t="s">
        <v>32</v>
      </c>
      <c r="D21" s="121"/>
    </row>
    <row r="22" spans="1:4" ht="17.5" customHeight="1" x14ac:dyDescent="0.35">
      <c r="A22" s="119"/>
      <c r="B22" s="54" t="s">
        <v>94</v>
      </c>
      <c r="C22" s="54" t="s">
        <v>95</v>
      </c>
      <c r="D22" s="121"/>
    </row>
    <row r="23" spans="1:4" ht="17.5" customHeight="1" x14ac:dyDescent="0.35">
      <c r="A23" s="120"/>
      <c r="B23" s="52" t="s">
        <v>96</v>
      </c>
      <c r="C23" s="52" t="s">
        <v>33</v>
      </c>
      <c r="D23" s="51" t="s">
        <v>97</v>
      </c>
    </row>
  </sheetData>
  <mergeCells count="8">
    <mergeCell ref="A14:A23"/>
    <mergeCell ref="D17:D18"/>
    <mergeCell ref="D20:D22"/>
    <mergeCell ref="A2:A13"/>
    <mergeCell ref="D2:D4"/>
    <mergeCell ref="D5:D7"/>
    <mergeCell ref="D8:D10"/>
    <mergeCell ref="D11:D1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CALCULADORA PROMO</vt:lpstr>
      <vt:lpstr>REFERENCIAS INCLUIDAS MMY</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Castro, Jordi</dc:creator>
  <cp:lastModifiedBy>Castro, Jordi</cp:lastModifiedBy>
  <cp:lastPrinted>2024-10-10T14:51:57Z</cp:lastPrinted>
  <dcterms:created xsi:type="dcterms:W3CDTF">2024-04-29T08:13:17Z</dcterms:created>
  <dcterms:modified xsi:type="dcterms:W3CDTF">2025-10-09T14:01:34Z</dcterms:modified>
</cp:coreProperties>
</file>